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6C49E879-52E9-49FC-8105-B295592D36B3}" xr6:coauthVersionLast="45" xr6:coauthVersionMax="45" xr10:uidLastSave="{00000000-0000-0000-0000-000000000000}"/>
  <bookViews>
    <workbookView xWindow="780" yWindow="780" windowWidth="19290" windowHeight="10620" xr2:uid="{00000000-000D-0000-FFFF-FFFF00000000}"/>
  </bookViews>
  <sheets>
    <sheet name="HTC-PMTCT-ART" sheetId="1" r:id="rId1"/>
  </sheets>
  <externalReferences>
    <externalReference r:id="rId2"/>
  </externalReferences>
  <definedNames>
    <definedName name="_xlnm._FilterDatabase" localSheetId="0" hidden="1">'HTC-PMTCT-ART'!$A$5:$W$89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1" l="1"/>
  <c r="R80" i="1"/>
  <c r="Q80" i="1"/>
  <c r="P80" i="1"/>
  <c r="O80" i="1"/>
  <c r="N80" i="1"/>
  <c r="M80" i="1"/>
  <c r="R69" i="1"/>
  <c r="Q69" i="1"/>
  <c r="P69" i="1"/>
  <c r="O69" i="1"/>
  <c r="N69" i="1"/>
  <c r="M69" i="1"/>
  <c r="R56" i="1"/>
  <c r="Q56" i="1"/>
  <c r="P56" i="1"/>
  <c r="O56" i="1"/>
  <c r="N56" i="1"/>
  <c r="M56" i="1"/>
  <c r="R44" i="1"/>
  <c r="Q44" i="1"/>
  <c r="P44" i="1"/>
  <c r="O44" i="1"/>
  <c r="N44" i="1"/>
  <c r="M44" i="1"/>
  <c r="R30" i="1"/>
  <c r="Q30" i="1"/>
  <c r="P30" i="1"/>
  <c r="O30" i="1"/>
  <c r="N30" i="1"/>
  <c r="R21" i="1"/>
  <c r="Q21" i="1"/>
  <c r="P21" i="1"/>
  <c r="O21" i="1"/>
  <c r="N21" i="1"/>
  <c r="M21" i="1"/>
  <c r="N6" i="1"/>
  <c r="O6" i="1"/>
  <c r="P6" i="1"/>
  <c r="Q6" i="1"/>
  <c r="R6" i="1"/>
  <c r="M6" i="1"/>
  <c r="P5" i="1" l="1"/>
  <c r="R5" i="1"/>
  <c r="O5" i="1"/>
  <c r="N5" i="1"/>
  <c r="M5" i="1"/>
  <c r="Q5" i="1"/>
  <c r="E80" i="1" l="1"/>
  <c r="D80" i="1"/>
  <c r="E69" i="1"/>
  <c r="D69" i="1"/>
  <c r="E56" i="1"/>
  <c r="D56" i="1"/>
  <c r="E44" i="1"/>
  <c r="D44" i="1"/>
  <c r="E30" i="1"/>
  <c r="D30" i="1"/>
  <c r="E21" i="1"/>
  <c r="D21" i="1"/>
  <c r="E6" i="1"/>
  <c r="D6" i="1"/>
  <c r="U80" i="1"/>
  <c r="U75" i="1"/>
  <c r="U69" i="1" s="1"/>
  <c r="U56" i="1"/>
  <c r="U44" i="1"/>
  <c r="U30" i="1"/>
  <c r="U21" i="1"/>
  <c r="U6" i="1"/>
  <c r="U5" i="1" l="1"/>
  <c r="D5" i="1"/>
  <c r="E5" i="1"/>
  <c r="G5" i="1"/>
  <c r="B5" i="1" l="1"/>
  <c r="L5" i="1"/>
  <c r="K5" i="1"/>
  <c r="J5" i="1"/>
  <c r="I5" i="1"/>
  <c r="H5" i="1"/>
  <c r="C5" i="1"/>
  <c r="T81" i="1" l="1"/>
  <c r="T82" i="1"/>
  <c r="T83" i="1"/>
  <c r="T84" i="1"/>
  <c r="T85" i="1"/>
  <c r="T86" i="1"/>
  <c r="T87" i="1"/>
  <c r="T88" i="1"/>
  <c r="T89" i="1"/>
  <c r="T70" i="1"/>
  <c r="T71" i="1"/>
  <c r="T72" i="1"/>
  <c r="T73" i="1"/>
  <c r="T74" i="1"/>
  <c r="T75" i="1"/>
  <c r="T76" i="1"/>
  <c r="T77" i="1"/>
  <c r="T78" i="1"/>
  <c r="T79" i="1"/>
  <c r="T57" i="1"/>
  <c r="T58" i="1"/>
  <c r="T59" i="1"/>
  <c r="T60" i="1"/>
  <c r="T61" i="1"/>
  <c r="T62" i="1"/>
  <c r="T63" i="1"/>
  <c r="T64" i="1"/>
  <c r="T65" i="1"/>
  <c r="T66" i="1"/>
  <c r="T67" i="1"/>
  <c r="T68" i="1"/>
  <c r="T45" i="1"/>
  <c r="T46" i="1"/>
  <c r="T47" i="1"/>
  <c r="T48" i="1"/>
  <c r="T49" i="1"/>
  <c r="T50" i="1"/>
  <c r="T51" i="1"/>
  <c r="T52" i="1"/>
  <c r="T53" i="1"/>
  <c r="T54" i="1"/>
  <c r="T55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22" i="1"/>
  <c r="T23" i="1"/>
  <c r="T24" i="1"/>
  <c r="T25" i="1"/>
  <c r="T26" i="1"/>
  <c r="T27" i="1"/>
  <c r="T28" i="1"/>
  <c r="T29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</calcChain>
</file>

<file path=xl/sharedStrings.xml><?xml version="1.0" encoding="utf-8"?>
<sst xmlns="http://schemas.openxmlformats.org/spreadsheetml/2006/main" count="295" uniqueCount="131">
  <si>
    <t>HIV Testing and Counseling</t>
  </si>
  <si>
    <t>Tested</t>
  </si>
  <si>
    <t>Positive</t>
  </si>
  <si>
    <t>Nepal</t>
  </si>
  <si>
    <t>Province 1</t>
  </si>
  <si>
    <t>TAPLEJUNG</t>
  </si>
  <si>
    <t>SANKHUWASABHA</t>
  </si>
  <si>
    <t>SOLUKHUMBU</t>
  </si>
  <si>
    <t>OKHALDHUNGA</t>
  </si>
  <si>
    <t>KHOTANG</t>
  </si>
  <si>
    <t>BHOJPUR</t>
  </si>
  <si>
    <t>DHANKUTA</t>
  </si>
  <si>
    <t>TERHATHUM</t>
  </si>
  <si>
    <t>PANCHTHAR</t>
  </si>
  <si>
    <t>ILAM</t>
  </si>
  <si>
    <t>JHAPA</t>
  </si>
  <si>
    <t>MORANG</t>
  </si>
  <si>
    <t>SUNSARI</t>
  </si>
  <si>
    <t>UDAYAPUR</t>
  </si>
  <si>
    <t>Province 2</t>
  </si>
  <si>
    <t>SAPTARI</t>
  </si>
  <si>
    <t>SIRAHA</t>
  </si>
  <si>
    <t>DHANUSA</t>
  </si>
  <si>
    <t>MAHOTTARI</t>
  </si>
  <si>
    <t>SARLAHI</t>
  </si>
  <si>
    <t>RAUTAHAT</t>
  </si>
  <si>
    <t>BARA</t>
  </si>
  <si>
    <t>PARSA</t>
  </si>
  <si>
    <t>Province 3</t>
  </si>
  <si>
    <t>DOLAKHA</t>
  </si>
  <si>
    <t>SINDHUPALCHOK</t>
  </si>
  <si>
    <t>RASUWA</t>
  </si>
  <si>
    <t>DHADING</t>
  </si>
  <si>
    <t>NUWAKOT</t>
  </si>
  <si>
    <t>KATHMANDU</t>
  </si>
  <si>
    <t>BHAKTAPUR</t>
  </si>
  <si>
    <t>LALITPUR</t>
  </si>
  <si>
    <t>KAVREPALANCHOK</t>
  </si>
  <si>
    <t>RAMECHHAP</t>
  </si>
  <si>
    <t>SINDHULI</t>
  </si>
  <si>
    <t>MAKWANPUR</t>
  </si>
  <si>
    <t>CHITAWAN</t>
  </si>
  <si>
    <t>Province 4</t>
  </si>
  <si>
    <t>GORKHA</t>
  </si>
  <si>
    <t>MANANG</t>
  </si>
  <si>
    <t>MUSTANG</t>
  </si>
  <si>
    <t>MYAGDI</t>
  </si>
  <si>
    <t>KASKI</t>
  </si>
  <si>
    <t>LAMJUNG</t>
  </si>
  <si>
    <t>TANAHU</t>
  </si>
  <si>
    <t>NAWALPARASI EAST</t>
  </si>
  <si>
    <t>SYANGJA</t>
  </si>
  <si>
    <t>PARBAT</t>
  </si>
  <si>
    <t>BAGLUNG</t>
  </si>
  <si>
    <t>Province 5</t>
  </si>
  <si>
    <t>RUKUM EAST</t>
  </si>
  <si>
    <t>ROLPA</t>
  </si>
  <si>
    <t>PYUTHAN</t>
  </si>
  <si>
    <t>GULMI</t>
  </si>
  <si>
    <t>ARGHAKHANCHI</t>
  </si>
  <si>
    <t>PALPA</t>
  </si>
  <si>
    <t>NAWALPARASI WEST</t>
  </si>
  <si>
    <t>RUPANDEHI</t>
  </si>
  <si>
    <t>KAPILBASTU</t>
  </si>
  <si>
    <t>DANG</t>
  </si>
  <si>
    <t>BANKE</t>
  </si>
  <si>
    <t>BARDIYA</t>
  </si>
  <si>
    <t>Province 6</t>
  </si>
  <si>
    <t>DOLPA</t>
  </si>
  <si>
    <t>MUGU</t>
  </si>
  <si>
    <t>HUMLA</t>
  </si>
  <si>
    <t>JUMLA</t>
  </si>
  <si>
    <t>KALIKOT</t>
  </si>
  <si>
    <t>DAILEKH</t>
  </si>
  <si>
    <t>JAJARKOT</t>
  </si>
  <si>
    <t>RUKUM WEST</t>
  </si>
  <si>
    <t>SALYAN</t>
  </si>
  <si>
    <t>SURKHET</t>
  </si>
  <si>
    <t>Province 7</t>
  </si>
  <si>
    <t>BAJURA</t>
  </si>
  <si>
    <t>BAJHANG</t>
  </si>
  <si>
    <t>DARCHULA</t>
  </si>
  <si>
    <t>BAITADI</t>
  </si>
  <si>
    <t>DADELDHURA</t>
  </si>
  <si>
    <t>DOTI</t>
  </si>
  <si>
    <t>ACHHAM</t>
  </si>
  <si>
    <t>KAILALI</t>
  </si>
  <si>
    <t>KANCHANPUR</t>
  </si>
  <si>
    <t>ANC</t>
  </si>
  <si>
    <t>Delivery</t>
  </si>
  <si>
    <t>PNC</t>
  </si>
  <si>
    <t>Total Tested</t>
  </si>
  <si>
    <t>Total Positive</t>
  </si>
  <si>
    <t/>
  </si>
  <si>
    <t>Data Entry on dhis2 aggregate system</t>
  </si>
  <si>
    <t>Data reported by NCASC</t>
  </si>
  <si>
    <t>PMTC T  (Data Entry on dhis2 aggregate system)</t>
  </si>
  <si>
    <t>PMTCT  ( data reported by NCASC)</t>
  </si>
  <si>
    <t>On ART ( reported on dhis2 aggragate system)</t>
  </si>
  <si>
    <t>On ART ( Reported by NCASC)</t>
  </si>
  <si>
    <t>Districts</t>
  </si>
  <si>
    <t>Reason for Variance in ART Report</t>
  </si>
  <si>
    <t>No ART Site in district</t>
  </si>
  <si>
    <t>No entry in iHMIS</t>
  </si>
  <si>
    <t>No correction in iHMIS after feedback</t>
  </si>
  <si>
    <t>No entry in iHMIS- Bhim Hospital</t>
  </si>
  <si>
    <t>Reason for Variance in HTC report</t>
  </si>
  <si>
    <t>Report updated later than NCASC data finalization</t>
  </si>
  <si>
    <t>Clients location is taken as reference by NCASC</t>
  </si>
  <si>
    <t>Only positive numbers are reported no client details in iHMIS</t>
  </si>
  <si>
    <t>Not all months data entered in iHMIS</t>
  </si>
  <si>
    <t>Reported by HP</t>
  </si>
  <si>
    <t>NGO data not included</t>
  </si>
  <si>
    <t>NGO data not included and Positive numbers reported in iHMIS but no details</t>
  </si>
  <si>
    <t>Variance in Hardcopy and iHMIS data</t>
  </si>
  <si>
    <t>Report updated later than NCASC data finalization
Clients location is taken as reference by NCASC</t>
  </si>
  <si>
    <t>FPAN Palpa reported positive</t>
  </si>
  <si>
    <t>Report updated later than NCASC data finalization
No positive details</t>
  </si>
  <si>
    <t>Change Team &amp; Nilhira data is not double counted</t>
  </si>
  <si>
    <t>Not all months data entered in iHMIS
HP data also entered in iHMIS</t>
  </si>
  <si>
    <t>Report updated later than NCASC data finalization
No positive details in iHMIS only positive reported</t>
  </si>
  <si>
    <t>Report updated later than NCASC data finalization
Only positive reported no positive details in iHMIS</t>
  </si>
  <si>
    <t>Reason for Variance</t>
  </si>
  <si>
    <t>No entry in iHMIS of Maiti Nepal, TUTH</t>
  </si>
  <si>
    <t>No entry in iHMIS; RAHS</t>
  </si>
  <si>
    <t>Double entry from two sites; hospital and MCH clinic</t>
  </si>
  <si>
    <t>Report updated after data finalization</t>
  </si>
  <si>
    <t>Report updated after data finalization; positive from non-confirmatory sites</t>
  </si>
  <si>
    <t>All months report not entered in iHMIS; positive from non-confirmatory sites</t>
  </si>
  <si>
    <t>Re</t>
  </si>
  <si>
    <t>HIV  Report of FY 2075/2076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</si>
</sst>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8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7" fillId="0" borderId="0"/>
    <xf numFmtId="0" fontId="3" fillId="0" borderId="0" applyNumberFormat="0" applyFont="0" applyFill="0" applyBorder="0" applyAlignment="0" applyProtection="0"/>
    <xf numFmtId="0" fontId="6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8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6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5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center"/>
    </xf>
    <xf numFmtId="0" fontId="5" fillId="6" borderId="0" xfId="2" applyNumberFormat="1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8" applyFont="1" applyFill="1" applyBorder="1" applyAlignment="1" applyProtection="1">
      <alignment horizontal="center" vertical="center"/>
    </xf>
    <xf numFmtId="0" fontId="2" fillId="6" borderId="2" xfId="3" applyFont="1" applyFill="1" applyBorder="1" applyAlignment="1">
      <alignment horizontal="center" vertical="center"/>
    </xf>
    <xf numFmtId="0" fontId="5" fillId="6" borderId="2" xfId="2" applyNumberFormat="1" applyFont="1" applyFill="1" applyBorder="1" applyAlignment="1">
      <alignment horizontal="center"/>
    </xf>
    <xf numFmtId="0" fontId="2" fillId="4" borderId="2" xfId="3" applyFont="1" applyFill="1" applyBorder="1" applyAlignment="1">
      <alignment horizontal="center" vertical="center"/>
    </xf>
    <xf numFmtId="0" fontId="1" fillId="4" borderId="2" xfId="3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" fillId="0" borderId="2" xfId="3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vertical="center" wrapText="1"/>
    </xf>
    <xf numFmtId="0" fontId="2" fillId="0" borderId="2" xfId="3" applyFont="1" applyFill="1" applyBorder="1" applyAlignment="1">
      <alignment vertical="center"/>
    </xf>
    <xf numFmtId="0" fontId="2" fillId="7" borderId="2" xfId="2" applyFont="1" applyFill="1" applyBorder="1" applyAlignment="1">
      <alignment horizontal="center" vertical="center" wrapText="1"/>
    </xf>
    <xf numFmtId="0" fontId="10" fillId="8" borderId="2" xfId="2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horizontal="center" vertical="center"/>
    </xf>
  </cellXfs>
  <cellStyles count="34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Currency 2" xfId="7" xr:uid="{00000000-0005-0000-0000-000003000000}"/>
    <cellStyle name="Normal" xfId="0" builtinId="0"/>
    <cellStyle name="Normal 10" xfId="8" xr:uid="{00000000-0005-0000-0000-000005000000}"/>
    <cellStyle name="Normal 11" xfId="9" xr:uid="{00000000-0005-0000-0000-000006000000}"/>
    <cellStyle name="Normal 12" xfId="10" xr:uid="{00000000-0005-0000-0000-000007000000}"/>
    <cellStyle name="Normal 13" xfId="11" xr:uid="{00000000-0005-0000-0000-000008000000}"/>
    <cellStyle name="Normal 14" xfId="1" xr:uid="{00000000-0005-0000-0000-000009000000}"/>
    <cellStyle name="Normal 2" xfId="12" xr:uid="{00000000-0005-0000-0000-00000A000000}"/>
    <cellStyle name="Normal 2 2" xfId="3" xr:uid="{00000000-0005-0000-0000-00000B000000}"/>
    <cellStyle name="Normal 2 2 2" xfId="13" xr:uid="{00000000-0005-0000-0000-00000C000000}"/>
    <cellStyle name="Normal 2 2 3" xfId="14" xr:uid="{00000000-0005-0000-0000-00000D000000}"/>
    <cellStyle name="Normal 2 3" xfId="15" xr:uid="{00000000-0005-0000-0000-00000E000000}"/>
    <cellStyle name="Normal 2 4" xfId="16" xr:uid="{00000000-0005-0000-0000-00000F000000}"/>
    <cellStyle name="Normal 2 5" xfId="17" xr:uid="{00000000-0005-0000-0000-000010000000}"/>
    <cellStyle name="Normal 2 6" xfId="18" xr:uid="{00000000-0005-0000-0000-000011000000}"/>
    <cellStyle name="Normal 2 6 2" xfId="19" xr:uid="{00000000-0005-0000-0000-000012000000}"/>
    <cellStyle name="Normal 2 7" xfId="20" xr:uid="{00000000-0005-0000-0000-000013000000}"/>
    <cellStyle name="Normal 3" xfId="21" xr:uid="{00000000-0005-0000-0000-000014000000}"/>
    <cellStyle name="Normal 3 2" xfId="22" xr:uid="{00000000-0005-0000-0000-000015000000}"/>
    <cellStyle name="Normal 3 2 2" xfId="23" xr:uid="{00000000-0005-0000-0000-000016000000}"/>
    <cellStyle name="Normal 3 3" xfId="24" xr:uid="{00000000-0005-0000-0000-000017000000}"/>
    <cellStyle name="Normal 4" xfId="25" xr:uid="{00000000-0005-0000-0000-000018000000}"/>
    <cellStyle name="Normal 5" xfId="26" xr:uid="{00000000-0005-0000-0000-000019000000}"/>
    <cellStyle name="Normal 6" xfId="27" xr:uid="{00000000-0005-0000-0000-00001A000000}"/>
    <cellStyle name="Normal 7" xfId="28" xr:uid="{00000000-0005-0000-0000-00001B000000}"/>
    <cellStyle name="Normal 7 2" xfId="29" xr:uid="{00000000-0005-0000-0000-00001C000000}"/>
    <cellStyle name="Normal 8" xfId="30" xr:uid="{00000000-0005-0000-0000-00001D000000}"/>
    <cellStyle name="Normal 9" xfId="2" xr:uid="{00000000-0005-0000-0000-00001E000000}"/>
    <cellStyle name="Normal 9 2" xfId="31" xr:uid="{00000000-0005-0000-0000-00001F000000}"/>
    <cellStyle name="Note 2" xfId="32" xr:uid="{00000000-0005-0000-0000-000020000000}"/>
    <cellStyle name="Percent 2" xfId="33" xr:uid="{00000000-0005-0000-0000-00002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/On%20ART%202076-9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Z3">
            <v>0</v>
          </cell>
        </row>
        <row r="4">
          <cell r="Z4">
            <v>39</v>
          </cell>
        </row>
        <row r="5">
          <cell r="Z5">
            <v>0</v>
          </cell>
        </row>
        <row r="6">
          <cell r="Z6">
            <v>12</v>
          </cell>
        </row>
        <row r="7">
          <cell r="Z7">
            <v>0</v>
          </cell>
        </row>
        <row r="8">
          <cell r="Z8">
            <v>0</v>
          </cell>
        </row>
        <row r="9">
          <cell r="Z9">
            <v>11</v>
          </cell>
        </row>
        <row r="10">
          <cell r="Z10">
            <v>2</v>
          </cell>
        </row>
        <row r="11">
          <cell r="Z11">
            <v>0</v>
          </cell>
        </row>
        <row r="12">
          <cell r="Z12">
            <v>42</v>
          </cell>
        </row>
        <row r="13">
          <cell r="Z13">
            <v>424</v>
          </cell>
        </row>
        <row r="14">
          <cell r="Z14">
            <v>334</v>
          </cell>
        </row>
        <row r="15">
          <cell r="Z15">
            <v>684</v>
          </cell>
        </row>
        <row r="16">
          <cell r="Z16">
            <v>35</v>
          </cell>
        </row>
        <row r="17">
          <cell r="Z17">
            <v>114</v>
          </cell>
        </row>
        <row r="18">
          <cell r="Z18">
            <v>188</v>
          </cell>
        </row>
        <row r="19">
          <cell r="Z19">
            <v>479</v>
          </cell>
        </row>
        <row r="20">
          <cell r="Z20">
            <v>236</v>
          </cell>
        </row>
        <row r="21">
          <cell r="Z21">
            <v>0</v>
          </cell>
        </row>
        <row r="22">
          <cell r="Z22">
            <v>155</v>
          </cell>
        </row>
        <row r="23">
          <cell r="Z23">
            <v>66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45</v>
          </cell>
        </row>
        <row r="27">
          <cell r="Z27">
            <v>0</v>
          </cell>
        </row>
        <row r="28">
          <cell r="Z28">
            <v>81</v>
          </cell>
        </row>
        <row r="29">
          <cell r="Z29">
            <v>126</v>
          </cell>
        </row>
        <row r="30">
          <cell r="Z30">
            <v>2607</v>
          </cell>
        </row>
        <row r="31">
          <cell r="Z31">
            <v>46</v>
          </cell>
        </row>
        <row r="32">
          <cell r="Z32">
            <v>380</v>
          </cell>
        </row>
        <row r="33">
          <cell r="Z33">
            <v>54</v>
          </cell>
        </row>
        <row r="34">
          <cell r="Z34">
            <v>0</v>
          </cell>
        </row>
        <row r="35">
          <cell r="Z35">
            <v>38</v>
          </cell>
        </row>
        <row r="36">
          <cell r="Z36">
            <v>0</v>
          </cell>
        </row>
        <row r="37">
          <cell r="Z37">
            <v>893</v>
          </cell>
        </row>
        <row r="38">
          <cell r="Z38">
            <v>190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59</v>
          </cell>
        </row>
        <row r="42">
          <cell r="Z42">
            <v>1112</v>
          </cell>
        </row>
        <row r="43">
          <cell r="Z43">
            <v>96</v>
          </cell>
        </row>
        <row r="44">
          <cell r="Z44">
            <v>197</v>
          </cell>
        </row>
        <row r="45">
          <cell r="Z45">
            <v>35</v>
          </cell>
        </row>
        <row r="46">
          <cell r="Z46">
            <v>263</v>
          </cell>
        </row>
        <row r="47">
          <cell r="Z47">
            <v>60</v>
          </cell>
        </row>
        <row r="48">
          <cell r="Z48">
            <v>153</v>
          </cell>
        </row>
        <row r="49">
          <cell r="Z49">
            <v>0</v>
          </cell>
        </row>
        <row r="50">
          <cell r="Z50">
            <v>32</v>
          </cell>
        </row>
        <row r="51">
          <cell r="Z51">
            <v>73</v>
          </cell>
        </row>
        <row r="52">
          <cell r="Z52">
            <v>184</v>
          </cell>
        </row>
        <row r="53">
          <cell r="Z53">
            <v>97</v>
          </cell>
        </row>
        <row r="54">
          <cell r="Z54">
            <v>282</v>
          </cell>
        </row>
        <row r="55">
          <cell r="Z55">
            <v>203</v>
          </cell>
        </row>
        <row r="56">
          <cell r="Z56">
            <v>1165</v>
          </cell>
        </row>
        <row r="57">
          <cell r="Z57">
            <v>441</v>
          </cell>
        </row>
        <row r="58">
          <cell r="Z58">
            <v>80</v>
          </cell>
        </row>
        <row r="59">
          <cell r="Z59">
            <v>461</v>
          </cell>
        </row>
        <row r="60">
          <cell r="Z60">
            <v>81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64">
          <cell r="Z64">
            <v>0</v>
          </cell>
        </row>
        <row r="65">
          <cell r="Z65">
            <v>33</v>
          </cell>
        </row>
        <row r="66">
          <cell r="Z66">
            <v>178</v>
          </cell>
        </row>
        <row r="67">
          <cell r="Z67">
            <v>0</v>
          </cell>
        </row>
        <row r="68">
          <cell r="Z68">
            <v>43</v>
          </cell>
        </row>
        <row r="69">
          <cell r="Z69">
            <v>19</v>
          </cell>
        </row>
        <row r="70">
          <cell r="Z70">
            <v>317</v>
          </cell>
        </row>
        <row r="71">
          <cell r="Z71">
            <v>55</v>
          </cell>
        </row>
        <row r="72">
          <cell r="Z72">
            <v>67</v>
          </cell>
        </row>
        <row r="73">
          <cell r="Z73">
            <v>32</v>
          </cell>
        </row>
        <row r="74">
          <cell r="Z74">
            <v>106</v>
          </cell>
        </row>
        <row r="75">
          <cell r="Z75">
            <v>91</v>
          </cell>
        </row>
        <row r="76">
          <cell r="Z76">
            <v>515</v>
          </cell>
        </row>
        <row r="77">
          <cell r="Z77">
            <v>639</v>
          </cell>
        </row>
        <row r="78">
          <cell r="Z78">
            <v>1344</v>
          </cell>
        </row>
        <row r="79">
          <cell r="Z79">
            <v>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9"/>
  <sheetViews>
    <sheetView tabSelected="1" zoomScale="60" zoomScaleNormal="6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F8" sqref="F8"/>
    </sheetView>
  </sheetViews>
  <sheetFormatPr defaultRowHeight="15" x14ac:dyDescent="0.25"/>
  <cols>
    <col min="1" max="1" width="24" style="7" customWidth="1"/>
    <col min="2" max="2" width="11.85546875" style="7" bestFit="1" customWidth="1"/>
    <col min="3" max="3" width="13.140625" style="7" bestFit="1" customWidth="1"/>
    <col min="4" max="4" width="11.85546875" style="7" bestFit="1" customWidth="1"/>
    <col min="5" max="5" width="20.28515625" style="7" customWidth="1"/>
    <col min="6" max="6" width="25.28515625" style="16" bestFit="1" customWidth="1"/>
    <col min="7" max="7" width="11.5703125" style="7" bestFit="1" customWidth="1"/>
    <col min="8" max="8" width="9.5703125" style="7" bestFit="1" customWidth="1"/>
    <col min="9" max="9" width="11.5703125" style="7" bestFit="1" customWidth="1"/>
    <col min="10" max="10" width="8.140625" style="7" bestFit="1" customWidth="1"/>
    <col min="11" max="11" width="9.5703125" style="7" bestFit="1" customWidth="1"/>
    <col min="12" max="12" width="8.140625" style="7" bestFit="1" customWidth="1"/>
    <col min="13" max="13" width="11.5703125" style="16" bestFit="1" customWidth="1"/>
    <col min="14" max="14" width="8.140625" style="16" bestFit="1" customWidth="1"/>
    <col min="15" max="15" width="11.5703125" style="16" bestFit="1" customWidth="1"/>
    <col min="16" max="16" width="8.140625" style="16" bestFit="1" customWidth="1"/>
    <col min="17" max="17" width="9.5703125" style="16" bestFit="1" customWidth="1"/>
    <col min="18" max="18" width="8.140625" style="16" bestFit="1" customWidth="1"/>
    <col min="19" max="19" width="70.85546875" style="16" bestFit="1" customWidth="1"/>
    <col min="20" max="20" width="42.28515625" style="7" bestFit="1" customWidth="1"/>
    <col min="21" max="21" width="27.5703125" style="7" bestFit="1" customWidth="1"/>
    <col min="22" max="22" width="48.42578125" style="7" bestFit="1" customWidth="1"/>
    <col min="23" max="16384" width="9.140625" style="7"/>
  </cols>
  <sheetData>
    <row r="1" spans="1:23" ht="40.5" customHeight="1" x14ac:dyDescent="0.7">
      <c r="A1" s="21" t="s">
        <v>130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6"/>
    </row>
    <row r="2" spans="1:23" ht="15" customHeight="1" x14ac:dyDescent="0.25">
      <c r="A2" s="22" t="s">
        <v>100</v>
      </c>
      <c r="B2" s="23" t="s">
        <v>0</v>
      </c>
      <c r="C2" s="23"/>
      <c r="D2" s="23"/>
      <c r="E2" s="23"/>
      <c r="F2" s="5"/>
      <c r="G2" s="23" t="s">
        <v>96</v>
      </c>
      <c r="H2" s="23"/>
      <c r="I2" s="23"/>
      <c r="J2" s="23"/>
      <c r="K2" s="23"/>
      <c r="L2" s="23"/>
      <c r="M2" s="23" t="s">
        <v>97</v>
      </c>
      <c r="N2" s="23"/>
      <c r="O2" s="23"/>
      <c r="P2" s="23"/>
      <c r="Q2" s="23"/>
      <c r="R2" s="23"/>
      <c r="S2" s="5"/>
      <c r="T2" s="23" t="s">
        <v>98</v>
      </c>
      <c r="U2" s="20" t="s">
        <v>99</v>
      </c>
      <c r="V2" s="20" t="s">
        <v>101</v>
      </c>
    </row>
    <row r="3" spans="1:23" ht="51" customHeight="1" x14ac:dyDescent="0.25">
      <c r="A3" s="22"/>
      <c r="B3" s="23" t="s">
        <v>94</v>
      </c>
      <c r="C3" s="23"/>
      <c r="D3" s="24" t="s">
        <v>95</v>
      </c>
      <c r="E3" s="24"/>
      <c r="F3" s="4"/>
      <c r="G3" s="23" t="s">
        <v>88</v>
      </c>
      <c r="H3" s="23"/>
      <c r="I3" s="23" t="s">
        <v>89</v>
      </c>
      <c r="J3" s="23"/>
      <c r="K3" s="23" t="s">
        <v>90</v>
      </c>
      <c r="L3" s="23"/>
      <c r="M3" s="20" t="s">
        <v>88</v>
      </c>
      <c r="N3" s="20"/>
      <c r="O3" s="20" t="s">
        <v>89</v>
      </c>
      <c r="P3" s="20"/>
      <c r="Q3" s="20" t="s">
        <v>90</v>
      </c>
      <c r="R3" s="20"/>
      <c r="S3" s="4"/>
      <c r="T3" s="23"/>
      <c r="U3" s="20"/>
      <c r="V3" s="20"/>
    </row>
    <row r="4" spans="1:23" ht="30" x14ac:dyDescent="0.25">
      <c r="A4" s="22"/>
      <c r="B4" s="5" t="s">
        <v>91</v>
      </c>
      <c r="C4" s="5" t="s">
        <v>92</v>
      </c>
      <c r="D4" s="4" t="s">
        <v>91</v>
      </c>
      <c r="E4" s="4" t="s">
        <v>92</v>
      </c>
      <c r="F4" s="4" t="s">
        <v>106</v>
      </c>
      <c r="G4" s="5" t="s">
        <v>1</v>
      </c>
      <c r="H4" s="5" t="s">
        <v>2</v>
      </c>
      <c r="I4" s="5" t="s">
        <v>1</v>
      </c>
      <c r="J4" s="5" t="s">
        <v>2</v>
      </c>
      <c r="K4" s="5" t="s">
        <v>1</v>
      </c>
      <c r="L4" s="5" t="s">
        <v>2</v>
      </c>
      <c r="M4" s="4" t="s">
        <v>1</v>
      </c>
      <c r="N4" s="4" t="s">
        <v>2</v>
      </c>
      <c r="O4" s="4" t="s">
        <v>1</v>
      </c>
      <c r="P4" s="4" t="s">
        <v>2</v>
      </c>
      <c r="Q4" s="4" t="s">
        <v>1</v>
      </c>
      <c r="R4" s="4" t="s">
        <v>2</v>
      </c>
      <c r="S4" s="4" t="s">
        <v>122</v>
      </c>
      <c r="T4" s="23"/>
      <c r="U4" s="20"/>
      <c r="V4" s="20"/>
      <c r="W4" s="8"/>
    </row>
    <row r="5" spans="1:23" ht="15" customHeight="1" x14ac:dyDescent="0.25">
      <c r="A5" s="9" t="s">
        <v>3</v>
      </c>
      <c r="B5" s="10">
        <f>B80+B69+B56+B44+B30+B21+B6</f>
        <v>106482</v>
      </c>
      <c r="C5" s="10">
        <f t="shared" ref="C5:L5" si="0">C80+C69+C56+C44+C30+C21+C6</f>
        <v>2360</v>
      </c>
      <c r="D5" s="11">
        <f>D6+D21+D30+D44+D56+D69+D80</f>
        <v>237496</v>
      </c>
      <c r="E5" s="11">
        <f t="shared" ref="E5" si="1">E6+E21+E30+E44+E56+E69+E80</f>
        <v>2298</v>
      </c>
      <c r="F5" s="17"/>
      <c r="G5" s="10">
        <f>G80+G69+G56+G44+G30+G21+G6</f>
        <v>335536</v>
      </c>
      <c r="H5" s="10">
        <f t="shared" si="0"/>
        <v>3034</v>
      </c>
      <c r="I5" s="10">
        <f t="shared" si="0"/>
        <v>127698</v>
      </c>
      <c r="J5" s="10">
        <f t="shared" si="0"/>
        <v>58</v>
      </c>
      <c r="K5" s="10">
        <f t="shared" si="0"/>
        <v>6812</v>
      </c>
      <c r="L5" s="10">
        <f t="shared" si="0"/>
        <v>6</v>
      </c>
      <c r="M5" s="11">
        <f>M6+M21+M30+M44+M56+M69+M80</f>
        <v>310481</v>
      </c>
      <c r="N5" s="11">
        <f t="shared" ref="N5:R5" si="2">N6+N21+N30+N44+N56+N69+N80</f>
        <v>48</v>
      </c>
      <c r="O5" s="11">
        <f t="shared" si="2"/>
        <v>128435</v>
      </c>
      <c r="P5" s="11">
        <f t="shared" si="2"/>
        <v>25</v>
      </c>
      <c r="Q5" s="11">
        <f t="shared" si="2"/>
        <v>5472</v>
      </c>
      <c r="R5" s="11">
        <f t="shared" si="2"/>
        <v>6</v>
      </c>
      <c r="S5" s="18"/>
      <c r="T5" s="10">
        <v>16100</v>
      </c>
      <c r="U5" s="11">
        <f t="shared" ref="U5" si="3">U6+U21+U30+U44+U56+U69+U80</f>
        <v>17987</v>
      </c>
      <c r="V5" s="6"/>
      <c r="W5" s="3"/>
    </row>
    <row r="6" spans="1:23" x14ac:dyDescent="0.25">
      <c r="A6" s="12" t="s">
        <v>4</v>
      </c>
      <c r="B6" s="6">
        <v>23593</v>
      </c>
      <c r="C6" s="6">
        <v>183</v>
      </c>
      <c r="D6" s="1">
        <f t="shared" ref="D6:E6" si="4">SUM(D7:D20)</f>
        <v>36527</v>
      </c>
      <c r="E6" s="1">
        <f t="shared" si="4"/>
        <v>287</v>
      </c>
      <c r="F6" s="17"/>
      <c r="G6" s="6">
        <v>52788</v>
      </c>
      <c r="H6" s="13">
        <v>1201</v>
      </c>
      <c r="I6" s="13">
        <v>29771</v>
      </c>
      <c r="J6" s="13">
        <v>14</v>
      </c>
      <c r="K6" s="6">
        <v>148</v>
      </c>
      <c r="L6" s="6">
        <v>0</v>
      </c>
      <c r="M6" s="1">
        <f>SUM(M7:M20)</f>
        <v>40623</v>
      </c>
      <c r="N6" s="1">
        <f t="shared" ref="N6:R6" si="5">SUM(N7:N20)</f>
        <v>9</v>
      </c>
      <c r="O6" s="1">
        <f t="shared" si="5"/>
        <v>29923</v>
      </c>
      <c r="P6" s="1">
        <f t="shared" si="5"/>
        <v>6</v>
      </c>
      <c r="Q6" s="1">
        <f t="shared" si="5"/>
        <v>64</v>
      </c>
      <c r="R6" s="1">
        <f t="shared" si="5"/>
        <v>0</v>
      </c>
      <c r="S6" s="19"/>
      <c r="T6" s="1">
        <v>1583</v>
      </c>
      <c r="U6" s="1">
        <f>SUM(U7:U20)</f>
        <v>1581</v>
      </c>
      <c r="V6" s="6"/>
    </row>
    <row r="7" spans="1:23" x14ac:dyDescent="0.25">
      <c r="A7" s="14" t="s">
        <v>5</v>
      </c>
      <c r="B7" s="6">
        <v>0</v>
      </c>
      <c r="C7" s="6">
        <v>0</v>
      </c>
      <c r="D7" s="2">
        <v>0</v>
      </c>
      <c r="E7" s="2">
        <v>0</v>
      </c>
      <c r="F7" s="17"/>
      <c r="G7" s="6">
        <v>1062</v>
      </c>
      <c r="H7" s="13">
        <v>98</v>
      </c>
      <c r="I7" s="13">
        <v>3</v>
      </c>
      <c r="J7" s="13">
        <v>0</v>
      </c>
      <c r="K7" s="6">
        <v>0</v>
      </c>
      <c r="L7" s="6">
        <v>0</v>
      </c>
      <c r="M7" s="15">
        <v>375</v>
      </c>
      <c r="N7" s="15"/>
      <c r="O7" s="15">
        <v>1</v>
      </c>
      <c r="P7" s="15"/>
      <c r="Q7" s="15">
        <v>0</v>
      </c>
      <c r="R7" s="6"/>
      <c r="S7" s="19" t="s">
        <v>127</v>
      </c>
      <c r="T7" s="2">
        <f>[1]Sheet1!Z3</f>
        <v>0</v>
      </c>
      <c r="U7" s="2">
        <v>0</v>
      </c>
      <c r="V7" s="6"/>
    </row>
    <row r="8" spans="1:23" ht="30" x14ac:dyDescent="0.25">
      <c r="A8" s="14" t="s">
        <v>6</v>
      </c>
      <c r="B8" s="6">
        <v>256</v>
      </c>
      <c r="C8" s="6">
        <v>4</v>
      </c>
      <c r="D8" s="2">
        <v>94</v>
      </c>
      <c r="E8" s="2">
        <v>8</v>
      </c>
      <c r="F8" s="17" t="s">
        <v>107</v>
      </c>
      <c r="G8" s="6">
        <v>2601</v>
      </c>
      <c r="H8" s="13">
        <v>9</v>
      </c>
      <c r="I8" s="13">
        <v>14</v>
      </c>
      <c r="J8" s="13">
        <v>0</v>
      </c>
      <c r="K8" s="6">
        <v>0</v>
      </c>
      <c r="L8" s="6">
        <v>0</v>
      </c>
      <c r="M8" s="15">
        <v>2816</v>
      </c>
      <c r="N8" s="15">
        <v>2</v>
      </c>
      <c r="O8" s="15">
        <v>11</v>
      </c>
      <c r="P8" s="15"/>
      <c r="Q8" s="15">
        <v>0</v>
      </c>
      <c r="R8" s="6"/>
      <c r="S8" s="19" t="s">
        <v>128</v>
      </c>
      <c r="T8" s="2">
        <f>[1]Sheet1!Z4</f>
        <v>39</v>
      </c>
      <c r="U8" s="2">
        <v>39</v>
      </c>
      <c r="V8" s="6"/>
    </row>
    <row r="9" spans="1:23" ht="30" x14ac:dyDescent="0.25">
      <c r="A9" s="14" t="s">
        <v>7</v>
      </c>
      <c r="B9" s="6">
        <v>0</v>
      </c>
      <c r="C9" s="6">
        <v>0</v>
      </c>
      <c r="D9" s="2">
        <v>0</v>
      </c>
      <c r="E9" s="2">
        <v>2</v>
      </c>
      <c r="F9" s="17" t="s">
        <v>108</v>
      </c>
      <c r="G9" s="6">
        <v>938</v>
      </c>
      <c r="H9" s="13">
        <v>14</v>
      </c>
      <c r="I9" s="13">
        <v>10</v>
      </c>
      <c r="J9" s="13">
        <v>2</v>
      </c>
      <c r="K9" s="6">
        <v>0</v>
      </c>
      <c r="L9" s="6">
        <v>0</v>
      </c>
      <c r="M9" s="15">
        <v>543</v>
      </c>
      <c r="N9" s="15"/>
      <c r="O9" s="15">
        <v>9</v>
      </c>
      <c r="P9" s="15"/>
      <c r="Q9" s="15">
        <v>0</v>
      </c>
      <c r="R9" s="6"/>
      <c r="S9" s="19" t="s">
        <v>127</v>
      </c>
      <c r="T9" s="2">
        <f>[1]Sheet1!Z5</f>
        <v>0</v>
      </c>
      <c r="U9" s="2">
        <v>0</v>
      </c>
      <c r="V9" s="6"/>
    </row>
    <row r="10" spans="1:23" ht="30" x14ac:dyDescent="0.25">
      <c r="A10" s="14" t="s">
        <v>8</v>
      </c>
      <c r="B10" s="6">
        <v>742</v>
      </c>
      <c r="C10" s="6">
        <v>1</v>
      </c>
      <c r="D10" s="2">
        <v>351</v>
      </c>
      <c r="E10" s="2">
        <v>1</v>
      </c>
      <c r="F10" s="17" t="s">
        <v>107</v>
      </c>
      <c r="G10" s="6">
        <v>1088</v>
      </c>
      <c r="H10" s="13">
        <v>56</v>
      </c>
      <c r="I10" s="13">
        <v>72</v>
      </c>
      <c r="J10" s="13">
        <v>1</v>
      </c>
      <c r="K10" s="6">
        <v>0</v>
      </c>
      <c r="L10" s="6">
        <v>0</v>
      </c>
      <c r="M10" s="15">
        <v>892</v>
      </c>
      <c r="N10" s="15"/>
      <c r="O10" s="15">
        <v>67</v>
      </c>
      <c r="P10" s="15"/>
      <c r="Q10" s="15">
        <v>0</v>
      </c>
      <c r="R10" s="6"/>
      <c r="S10" s="19" t="s">
        <v>129</v>
      </c>
      <c r="T10" s="2">
        <f>[1]Sheet1!Z6</f>
        <v>12</v>
      </c>
      <c r="U10" s="2">
        <v>12</v>
      </c>
      <c r="V10" s="6"/>
    </row>
    <row r="11" spans="1:23" x14ac:dyDescent="0.25">
      <c r="A11" s="14" t="s">
        <v>9</v>
      </c>
      <c r="B11" s="6">
        <v>18</v>
      </c>
      <c r="C11" s="6">
        <v>0</v>
      </c>
      <c r="D11" s="2">
        <v>18</v>
      </c>
      <c r="E11" s="2">
        <v>0</v>
      </c>
      <c r="F11" s="17"/>
      <c r="G11" s="6">
        <v>3259</v>
      </c>
      <c r="H11" s="13">
        <v>92</v>
      </c>
      <c r="I11" s="13">
        <v>39</v>
      </c>
      <c r="J11" s="13">
        <v>1</v>
      </c>
      <c r="K11" s="6">
        <v>6</v>
      </c>
      <c r="L11" s="6">
        <v>0</v>
      </c>
      <c r="M11" s="15">
        <v>2189</v>
      </c>
      <c r="N11" s="15"/>
      <c r="O11" s="15">
        <v>38</v>
      </c>
      <c r="P11" s="15"/>
      <c r="Q11" s="15">
        <v>4</v>
      </c>
      <c r="R11" s="6"/>
      <c r="S11" s="19" t="s">
        <v>127</v>
      </c>
      <c r="T11" s="2">
        <f>[1]Sheet1!Z7</f>
        <v>0</v>
      </c>
      <c r="U11" s="2">
        <v>0</v>
      </c>
      <c r="V11" s="6"/>
    </row>
    <row r="12" spans="1:23" ht="30" x14ac:dyDescent="0.25">
      <c r="A12" s="14" t="s">
        <v>10</v>
      </c>
      <c r="B12" s="6">
        <v>0</v>
      </c>
      <c r="C12" s="6">
        <v>0</v>
      </c>
      <c r="D12" s="2">
        <v>1</v>
      </c>
      <c r="E12" s="2">
        <v>6</v>
      </c>
      <c r="F12" s="17" t="s">
        <v>108</v>
      </c>
      <c r="G12" s="6">
        <v>609</v>
      </c>
      <c r="H12" s="13">
        <v>26</v>
      </c>
      <c r="I12" s="13">
        <v>220</v>
      </c>
      <c r="J12" s="13">
        <v>0</v>
      </c>
      <c r="K12" s="6">
        <v>95</v>
      </c>
      <c r="L12" s="6">
        <v>0</v>
      </c>
      <c r="M12" s="15">
        <v>537</v>
      </c>
      <c r="N12" s="15"/>
      <c r="O12" s="15">
        <v>27</v>
      </c>
      <c r="P12" s="15"/>
      <c r="Q12" s="15">
        <v>21</v>
      </c>
      <c r="R12" s="6"/>
      <c r="S12" s="19" t="s">
        <v>127</v>
      </c>
      <c r="T12" s="2">
        <f>[1]Sheet1!Z8</f>
        <v>0</v>
      </c>
      <c r="U12" s="2">
        <v>0</v>
      </c>
      <c r="V12" s="6"/>
    </row>
    <row r="13" spans="1:23" ht="30" x14ac:dyDescent="0.25">
      <c r="A13" s="14" t="s">
        <v>11</v>
      </c>
      <c r="B13" s="6">
        <v>85</v>
      </c>
      <c r="C13" s="6">
        <v>0</v>
      </c>
      <c r="D13" s="2">
        <v>108</v>
      </c>
      <c r="E13" s="2">
        <v>2</v>
      </c>
      <c r="F13" s="17" t="s">
        <v>110</v>
      </c>
      <c r="G13" s="6">
        <v>1871</v>
      </c>
      <c r="H13" s="13">
        <v>0</v>
      </c>
      <c r="I13" s="13">
        <v>5</v>
      </c>
      <c r="J13" s="13">
        <v>0</v>
      </c>
      <c r="K13" s="6">
        <v>1</v>
      </c>
      <c r="L13" s="6">
        <v>0</v>
      </c>
      <c r="M13" s="15">
        <v>1766</v>
      </c>
      <c r="N13" s="15"/>
      <c r="O13" s="15">
        <v>0</v>
      </c>
      <c r="P13" s="15"/>
      <c r="Q13" s="15">
        <v>0</v>
      </c>
      <c r="R13" s="6"/>
      <c r="S13" s="19" t="s">
        <v>126</v>
      </c>
      <c r="T13" s="2">
        <f>[1]Sheet1!Z9</f>
        <v>11</v>
      </c>
      <c r="U13" s="2">
        <v>11</v>
      </c>
      <c r="V13" s="6"/>
    </row>
    <row r="14" spans="1:23" x14ac:dyDescent="0.25">
      <c r="A14" s="14" t="s">
        <v>12</v>
      </c>
      <c r="B14" s="6">
        <v>1</v>
      </c>
      <c r="C14" s="6" t="s">
        <v>93</v>
      </c>
      <c r="D14" s="2">
        <v>0</v>
      </c>
      <c r="E14" s="2">
        <v>0</v>
      </c>
      <c r="F14" s="17" t="s">
        <v>111</v>
      </c>
      <c r="G14" s="6">
        <v>658</v>
      </c>
      <c r="H14" s="13">
        <v>0</v>
      </c>
      <c r="I14" s="13">
        <v>0</v>
      </c>
      <c r="J14" s="13">
        <v>0</v>
      </c>
      <c r="K14" s="6">
        <v>0</v>
      </c>
      <c r="L14" s="6">
        <v>0</v>
      </c>
      <c r="M14" s="15">
        <v>462</v>
      </c>
      <c r="N14" s="15"/>
      <c r="O14" s="15">
        <v>0</v>
      </c>
      <c r="P14" s="15"/>
      <c r="Q14" s="15">
        <v>0</v>
      </c>
      <c r="R14" s="6"/>
      <c r="S14" s="19" t="s">
        <v>126</v>
      </c>
      <c r="T14" s="2">
        <f>[1]Sheet1!Z10</f>
        <v>2</v>
      </c>
      <c r="U14" s="2">
        <v>0</v>
      </c>
      <c r="V14" s="6" t="s">
        <v>102</v>
      </c>
    </row>
    <row r="15" spans="1:23" ht="30" x14ac:dyDescent="0.25">
      <c r="A15" s="14" t="s">
        <v>13</v>
      </c>
      <c r="B15" s="6">
        <v>317</v>
      </c>
      <c r="C15" s="6">
        <v>3</v>
      </c>
      <c r="D15" s="2">
        <v>240</v>
      </c>
      <c r="E15" s="2">
        <v>3</v>
      </c>
      <c r="F15" s="17" t="s">
        <v>107</v>
      </c>
      <c r="G15" s="6">
        <v>2849</v>
      </c>
      <c r="H15" s="13">
        <v>3</v>
      </c>
      <c r="I15" s="13">
        <v>33</v>
      </c>
      <c r="J15" s="13">
        <v>0</v>
      </c>
      <c r="K15" s="6">
        <v>11</v>
      </c>
      <c r="L15" s="6">
        <v>0</v>
      </c>
      <c r="M15" s="15">
        <v>1611</v>
      </c>
      <c r="N15" s="15"/>
      <c r="O15" s="15">
        <v>9</v>
      </c>
      <c r="P15" s="15"/>
      <c r="Q15" s="15">
        <v>6</v>
      </c>
      <c r="R15" s="6"/>
      <c r="S15" s="19" t="s">
        <v>127</v>
      </c>
      <c r="T15" s="2">
        <f>[1]Sheet1!Z11</f>
        <v>0</v>
      </c>
      <c r="U15" s="2">
        <v>0</v>
      </c>
      <c r="V15" s="6"/>
    </row>
    <row r="16" spans="1:23" ht="45" x14ac:dyDescent="0.25">
      <c r="A16" s="14" t="s">
        <v>14</v>
      </c>
      <c r="B16" s="6">
        <v>166</v>
      </c>
      <c r="C16" s="6">
        <v>10</v>
      </c>
      <c r="D16" s="2">
        <v>176</v>
      </c>
      <c r="E16" s="2">
        <v>1</v>
      </c>
      <c r="F16" s="17" t="s">
        <v>109</v>
      </c>
      <c r="G16" s="6">
        <v>3523</v>
      </c>
      <c r="H16" s="13">
        <v>32</v>
      </c>
      <c r="I16" s="13">
        <v>743</v>
      </c>
      <c r="J16" s="13">
        <v>0</v>
      </c>
      <c r="K16" s="6">
        <v>0</v>
      </c>
      <c r="L16" s="6">
        <v>0</v>
      </c>
      <c r="M16" s="15">
        <v>3152</v>
      </c>
      <c r="N16" s="15">
        <v>1</v>
      </c>
      <c r="O16" s="15">
        <v>743</v>
      </c>
      <c r="P16" s="15"/>
      <c r="Q16" s="15">
        <v>0</v>
      </c>
      <c r="R16" s="6"/>
      <c r="S16" s="19" t="s">
        <v>127</v>
      </c>
      <c r="T16" s="2">
        <f>[1]Sheet1!Z12</f>
        <v>42</v>
      </c>
      <c r="U16" s="2">
        <v>42</v>
      </c>
      <c r="V16" s="6"/>
    </row>
    <row r="17" spans="1:22" x14ac:dyDescent="0.25">
      <c r="A17" s="14" t="s">
        <v>15</v>
      </c>
      <c r="B17" s="6">
        <v>6858</v>
      </c>
      <c r="C17" s="6">
        <v>18</v>
      </c>
      <c r="D17" s="2">
        <v>10829</v>
      </c>
      <c r="E17" s="2">
        <v>86</v>
      </c>
      <c r="F17" s="17" t="s">
        <v>112</v>
      </c>
      <c r="G17" s="6">
        <v>5246</v>
      </c>
      <c r="H17" s="13">
        <v>110</v>
      </c>
      <c r="I17" s="13">
        <v>1834</v>
      </c>
      <c r="J17" s="13">
        <v>4</v>
      </c>
      <c r="K17" s="6">
        <v>15</v>
      </c>
      <c r="L17" s="6">
        <v>0</v>
      </c>
      <c r="M17" s="15">
        <v>4346</v>
      </c>
      <c r="N17" s="15"/>
      <c r="O17" s="15">
        <v>1814</v>
      </c>
      <c r="P17" s="15"/>
      <c r="Q17" s="15">
        <v>15</v>
      </c>
      <c r="R17" s="6"/>
      <c r="S17" s="19" t="s">
        <v>127</v>
      </c>
      <c r="T17" s="2">
        <f>[1]Sheet1!Z13</f>
        <v>424</v>
      </c>
      <c r="U17" s="2">
        <v>424</v>
      </c>
      <c r="V17" s="6"/>
    </row>
    <row r="18" spans="1:22" x14ac:dyDescent="0.25">
      <c r="A18" s="14" t="s">
        <v>16</v>
      </c>
      <c r="B18" s="6">
        <v>4124</v>
      </c>
      <c r="C18" s="6">
        <v>58</v>
      </c>
      <c r="D18" s="2">
        <v>8777</v>
      </c>
      <c r="E18" s="2">
        <v>83</v>
      </c>
      <c r="F18" s="17" t="s">
        <v>112</v>
      </c>
      <c r="G18" s="6">
        <v>10720</v>
      </c>
      <c r="H18" s="13">
        <v>446</v>
      </c>
      <c r="I18" s="13">
        <v>10611</v>
      </c>
      <c r="J18" s="13">
        <v>0</v>
      </c>
      <c r="K18" s="6">
        <v>1</v>
      </c>
      <c r="L18" s="6">
        <v>0</v>
      </c>
      <c r="M18" s="15">
        <v>7828</v>
      </c>
      <c r="N18" s="15">
        <v>2</v>
      </c>
      <c r="O18" s="15">
        <v>10466</v>
      </c>
      <c r="P18" s="15"/>
      <c r="Q18" s="15">
        <v>1</v>
      </c>
      <c r="R18" s="6"/>
      <c r="S18" s="19" t="s">
        <v>127</v>
      </c>
      <c r="T18" s="2">
        <f>[1]Sheet1!Z14</f>
        <v>334</v>
      </c>
      <c r="U18" s="2">
        <v>334</v>
      </c>
      <c r="V18" s="6"/>
    </row>
    <row r="19" spans="1:22" x14ac:dyDescent="0.25">
      <c r="A19" s="14" t="s">
        <v>17</v>
      </c>
      <c r="B19" s="6">
        <v>10640</v>
      </c>
      <c r="C19" s="6">
        <v>82</v>
      </c>
      <c r="D19" s="2">
        <v>15591</v>
      </c>
      <c r="E19" s="2">
        <v>80</v>
      </c>
      <c r="F19" s="17" t="s">
        <v>112</v>
      </c>
      <c r="G19" s="6">
        <v>13793</v>
      </c>
      <c r="H19" s="13">
        <v>310</v>
      </c>
      <c r="I19" s="13">
        <v>15589</v>
      </c>
      <c r="J19" s="13">
        <v>6</v>
      </c>
      <c r="K19" s="6">
        <v>18</v>
      </c>
      <c r="L19" s="6">
        <v>0</v>
      </c>
      <c r="M19" s="15">
        <v>10956</v>
      </c>
      <c r="N19" s="15">
        <v>3</v>
      </c>
      <c r="O19" s="15">
        <v>16434</v>
      </c>
      <c r="P19" s="15">
        <v>6</v>
      </c>
      <c r="Q19" s="15">
        <v>17</v>
      </c>
      <c r="R19" s="6"/>
      <c r="S19" s="19" t="s">
        <v>128</v>
      </c>
      <c r="T19" s="2">
        <f>[1]Sheet1!Z15</f>
        <v>684</v>
      </c>
      <c r="U19" s="2">
        <v>684</v>
      </c>
      <c r="V19" s="6"/>
    </row>
    <row r="20" spans="1:22" ht="30" x14ac:dyDescent="0.25">
      <c r="A20" s="14" t="s">
        <v>18</v>
      </c>
      <c r="B20" s="6">
        <v>386</v>
      </c>
      <c r="C20" s="6">
        <v>7</v>
      </c>
      <c r="D20" s="2">
        <v>342</v>
      </c>
      <c r="E20" s="2">
        <v>15</v>
      </c>
      <c r="F20" s="17" t="s">
        <v>107</v>
      </c>
      <c r="G20" s="6">
        <v>4571</v>
      </c>
      <c r="H20" s="13">
        <v>5</v>
      </c>
      <c r="I20" s="13">
        <v>598</v>
      </c>
      <c r="J20" s="13">
        <v>0</v>
      </c>
      <c r="K20" s="6">
        <v>1</v>
      </c>
      <c r="L20" s="6">
        <v>0</v>
      </c>
      <c r="M20" s="15">
        <v>3150</v>
      </c>
      <c r="N20" s="15">
        <v>1</v>
      </c>
      <c r="O20" s="15">
        <v>304</v>
      </c>
      <c r="P20" s="15"/>
      <c r="Q20" s="15">
        <v>0</v>
      </c>
      <c r="R20" s="6"/>
      <c r="S20" s="19" t="s">
        <v>127</v>
      </c>
      <c r="T20" s="2">
        <f>[1]Sheet1!Z16</f>
        <v>35</v>
      </c>
      <c r="U20" s="2">
        <v>35</v>
      </c>
      <c r="V20" s="6"/>
    </row>
    <row r="21" spans="1:22" x14ac:dyDescent="0.25">
      <c r="A21" s="12" t="s">
        <v>19</v>
      </c>
      <c r="B21" s="6">
        <v>5681</v>
      </c>
      <c r="C21" s="6">
        <v>226</v>
      </c>
      <c r="D21" s="1">
        <f t="shared" ref="D21:E21" si="6">SUM(D22:D29)</f>
        <v>42042</v>
      </c>
      <c r="E21" s="1">
        <f t="shared" si="6"/>
        <v>373</v>
      </c>
      <c r="F21" s="17"/>
      <c r="G21" s="6">
        <v>46485</v>
      </c>
      <c r="H21" s="13">
        <v>1220</v>
      </c>
      <c r="I21" s="13">
        <v>20340</v>
      </c>
      <c r="J21" s="13">
        <v>19</v>
      </c>
      <c r="K21" s="6">
        <v>3565</v>
      </c>
      <c r="L21" s="6">
        <v>2</v>
      </c>
      <c r="M21" s="1">
        <f t="shared" ref="M21:R21" si="7">SUM(M22:M29)</f>
        <v>41087</v>
      </c>
      <c r="N21" s="1">
        <f t="shared" si="7"/>
        <v>8</v>
      </c>
      <c r="O21" s="1">
        <f t="shared" si="7"/>
        <v>18988</v>
      </c>
      <c r="P21" s="1">
        <f t="shared" si="7"/>
        <v>5</v>
      </c>
      <c r="Q21" s="1">
        <f t="shared" si="7"/>
        <v>2346</v>
      </c>
      <c r="R21" s="1">
        <f t="shared" si="7"/>
        <v>1</v>
      </c>
      <c r="S21" s="19"/>
      <c r="T21" s="1">
        <v>1238</v>
      </c>
      <c r="U21" s="1">
        <f>SUM(U22:U29)</f>
        <v>2176</v>
      </c>
      <c r="V21" s="6"/>
    </row>
    <row r="22" spans="1:22" x14ac:dyDescent="0.25">
      <c r="A22" s="14" t="s">
        <v>20</v>
      </c>
      <c r="B22" s="6">
        <v>607</v>
      </c>
      <c r="C22" s="6">
        <v>11</v>
      </c>
      <c r="D22" s="2">
        <v>2902</v>
      </c>
      <c r="E22" s="2">
        <v>6</v>
      </c>
      <c r="F22" s="17" t="s">
        <v>112</v>
      </c>
      <c r="G22" s="6">
        <v>9811</v>
      </c>
      <c r="H22" s="13">
        <v>191</v>
      </c>
      <c r="I22" s="13">
        <v>4285</v>
      </c>
      <c r="J22" s="13">
        <v>8</v>
      </c>
      <c r="K22" s="6">
        <v>2273</v>
      </c>
      <c r="L22" s="6">
        <v>2</v>
      </c>
      <c r="M22" s="15">
        <v>7981</v>
      </c>
      <c r="N22" s="15">
        <v>1</v>
      </c>
      <c r="O22" s="15">
        <v>3573</v>
      </c>
      <c r="P22" s="15"/>
      <c r="Q22" s="15">
        <v>1979</v>
      </c>
      <c r="R22" s="6"/>
      <c r="S22" s="19" t="s">
        <v>127</v>
      </c>
      <c r="T22" s="6">
        <f>[1]Sheet1!Z17</f>
        <v>114</v>
      </c>
      <c r="U22" s="2">
        <v>114</v>
      </c>
      <c r="V22" s="6"/>
    </row>
    <row r="23" spans="1:22" x14ac:dyDescent="0.25">
      <c r="A23" s="14" t="s">
        <v>21</v>
      </c>
      <c r="B23" s="6">
        <v>91</v>
      </c>
      <c r="C23" s="6">
        <v>46</v>
      </c>
      <c r="D23" s="2">
        <v>4103</v>
      </c>
      <c r="E23" s="2">
        <v>52</v>
      </c>
      <c r="F23" s="17" t="s">
        <v>112</v>
      </c>
      <c r="G23" s="6">
        <v>10409</v>
      </c>
      <c r="H23" s="13">
        <v>66</v>
      </c>
      <c r="I23" s="13">
        <v>2338</v>
      </c>
      <c r="J23" s="13">
        <v>0</v>
      </c>
      <c r="K23" s="6">
        <v>80</v>
      </c>
      <c r="L23" s="6">
        <v>0</v>
      </c>
      <c r="M23" s="15">
        <v>9361</v>
      </c>
      <c r="N23" s="15">
        <v>1</v>
      </c>
      <c r="O23" s="15">
        <v>2335</v>
      </c>
      <c r="P23" s="15"/>
      <c r="Q23" s="15">
        <v>80</v>
      </c>
      <c r="R23" s="6"/>
      <c r="S23" s="19" t="s">
        <v>127</v>
      </c>
      <c r="T23" s="6">
        <f>[1]Sheet1!Z18</f>
        <v>188</v>
      </c>
      <c r="U23" s="2">
        <v>188</v>
      </c>
      <c r="V23" s="6"/>
    </row>
    <row r="24" spans="1:22" x14ac:dyDescent="0.25">
      <c r="A24" s="14" t="s">
        <v>22</v>
      </c>
      <c r="B24" s="6">
        <v>726</v>
      </c>
      <c r="C24" s="6">
        <v>94</v>
      </c>
      <c r="D24" s="2">
        <v>4243</v>
      </c>
      <c r="E24" s="2">
        <v>70</v>
      </c>
      <c r="F24" s="17" t="s">
        <v>112</v>
      </c>
      <c r="G24" s="6">
        <v>5156</v>
      </c>
      <c r="H24" s="13">
        <v>111</v>
      </c>
      <c r="I24" s="13">
        <v>10274</v>
      </c>
      <c r="J24" s="13">
        <v>3</v>
      </c>
      <c r="K24" s="6">
        <v>4</v>
      </c>
      <c r="L24" s="6">
        <v>0</v>
      </c>
      <c r="M24" s="15">
        <v>6300</v>
      </c>
      <c r="N24" s="15"/>
      <c r="O24" s="15">
        <v>9264</v>
      </c>
      <c r="P24" s="15"/>
      <c r="Q24" s="15">
        <v>1</v>
      </c>
      <c r="R24" s="6"/>
      <c r="S24" s="19" t="s">
        <v>128</v>
      </c>
      <c r="T24" s="6">
        <f>[1]Sheet1!Z19</f>
        <v>479</v>
      </c>
      <c r="U24" s="2">
        <v>479</v>
      </c>
      <c r="V24" s="6"/>
    </row>
    <row r="25" spans="1:22" x14ac:dyDescent="0.25">
      <c r="A25" s="14" t="s">
        <v>23</v>
      </c>
      <c r="B25" s="6">
        <v>1925</v>
      </c>
      <c r="C25" s="6">
        <v>33</v>
      </c>
      <c r="D25" s="2">
        <v>7378</v>
      </c>
      <c r="E25" s="2">
        <v>52</v>
      </c>
      <c r="F25" s="17" t="s">
        <v>112</v>
      </c>
      <c r="G25" s="6">
        <v>3167</v>
      </c>
      <c r="H25" s="13">
        <v>175</v>
      </c>
      <c r="I25" s="13">
        <v>193</v>
      </c>
      <c r="J25" s="13">
        <v>6</v>
      </c>
      <c r="K25" s="6">
        <v>1</v>
      </c>
      <c r="L25" s="6">
        <v>0</v>
      </c>
      <c r="M25" s="15">
        <v>2089</v>
      </c>
      <c r="N25" s="15">
        <v>1</v>
      </c>
      <c r="O25" s="15">
        <v>149</v>
      </c>
      <c r="P25" s="15"/>
      <c r="Q25" s="15">
        <v>1</v>
      </c>
      <c r="R25" s="6"/>
      <c r="S25" s="19" t="s">
        <v>127</v>
      </c>
      <c r="T25" s="6">
        <f>[1]Sheet1!Z20</f>
        <v>236</v>
      </c>
      <c r="U25" s="2">
        <v>236</v>
      </c>
      <c r="V25" s="6"/>
    </row>
    <row r="26" spans="1:22" x14ac:dyDescent="0.25">
      <c r="A26" s="14" t="s">
        <v>24</v>
      </c>
      <c r="B26" s="6">
        <v>0</v>
      </c>
      <c r="C26" s="6">
        <v>0</v>
      </c>
      <c r="D26" s="2">
        <v>8029</v>
      </c>
      <c r="E26" s="2">
        <v>74</v>
      </c>
      <c r="F26" s="17" t="s">
        <v>103</v>
      </c>
      <c r="G26" s="6">
        <v>4170</v>
      </c>
      <c r="H26" s="13">
        <v>190</v>
      </c>
      <c r="I26" s="13">
        <v>455</v>
      </c>
      <c r="J26" s="13">
        <v>1</v>
      </c>
      <c r="K26" s="6">
        <v>8</v>
      </c>
      <c r="L26" s="6">
        <v>0</v>
      </c>
      <c r="M26" s="15">
        <v>3648</v>
      </c>
      <c r="N26" s="15">
        <v>2</v>
      </c>
      <c r="O26" s="15">
        <v>1571</v>
      </c>
      <c r="P26" s="15">
        <v>3</v>
      </c>
      <c r="Q26" s="15">
        <v>5</v>
      </c>
      <c r="R26" s="6"/>
      <c r="S26" s="19" t="s">
        <v>127</v>
      </c>
      <c r="T26" s="6">
        <f>[1]Sheet1!Z21</f>
        <v>0</v>
      </c>
      <c r="U26" s="2">
        <v>231</v>
      </c>
      <c r="V26" s="6" t="s">
        <v>103</v>
      </c>
    </row>
    <row r="27" spans="1:22" x14ac:dyDescent="0.25">
      <c r="A27" s="14" t="s">
        <v>25</v>
      </c>
      <c r="B27" s="6">
        <v>1458</v>
      </c>
      <c r="C27" s="6">
        <v>28</v>
      </c>
      <c r="D27" s="2">
        <v>6910</v>
      </c>
      <c r="E27" s="2">
        <v>46</v>
      </c>
      <c r="F27" s="17" t="s">
        <v>112</v>
      </c>
      <c r="G27" s="6">
        <v>2298</v>
      </c>
      <c r="H27" s="13">
        <v>163</v>
      </c>
      <c r="I27" s="13">
        <v>855</v>
      </c>
      <c r="J27" s="13">
        <v>0</v>
      </c>
      <c r="K27" s="6">
        <v>61</v>
      </c>
      <c r="L27" s="6">
        <v>0</v>
      </c>
      <c r="M27" s="15">
        <v>1743</v>
      </c>
      <c r="N27" s="15"/>
      <c r="O27" s="15">
        <v>681</v>
      </c>
      <c r="P27" s="15"/>
      <c r="Q27" s="15">
        <v>61</v>
      </c>
      <c r="R27" s="6"/>
      <c r="S27" s="19" t="s">
        <v>127</v>
      </c>
      <c r="T27" s="6">
        <f>[1]Sheet1!Z22</f>
        <v>155</v>
      </c>
      <c r="U27" s="2">
        <v>155</v>
      </c>
      <c r="V27" s="6"/>
    </row>
    <row r="28" spans="1:22" x14ac:dyDescent="0.25">
      <c r="A28" s="14" t="s">
        <v>26</v>
      </c>
      <c r="B28" s="6">
        <v>874</v>
      </c>
      <c r="C28" s="6">
        <v>14</v>
      </c>
      <c r="D28" s="2">
        <v>5889</v>
      </c>
      <c r="E28" s="2">
        <v>42</v>
      </c>
      <c r="F28" s="17" t="s">
        <v>112</v>
      </c>
      <c r="G28" s="6">
        <v>5390</v>
      </c>
      <c r="H28" s="13">
        <v>323</v>
      </c>
      <c r="I28" s="13">
        <v>760</v>
      </c>
      <c r="J28" s="13">
        <v>0</v>
      </c>
      <c r="K28" s="6">
        <v>0</v>
      </c>
      <c r="L28" s="6">
        <v>0</v>
      </c>
      <c r="M28" s="15">
        <v>4789</v>
      </c>
      <c r="N28" s="15"/>
      <c r="O28" s="15">
        <v>1172</v>
      </c>
      <c r="P28" s="15">
        <v>1</v>
      </c>
      <c r="Q28" s="15">
        <v>0</v>
      </c>
      <c r="R28" s="6"/>
      <c r="S28" s="19" t="s">
        <v>128</v>
      </c>
      <c r="T28" s="6">
        <f>[1]Sheet1!Z23</f>
        <v>66</v>
      </c>
      <c r="U28" s="2">
        <v>33</v>
      </c>
      <c r="V28" s="13" t="s">
        <v>125</v>
      </c>
    </row>
    <row r="29" spans="1:22" x14ac:dyDescent="0.25">
      <c r="A29" s="14" t="s">
        <v>27</v>
      </c>
      <c r="B29" s="6">
        <v>0</v>
      </c>
      <c r="C29" s="6">
        <v>0</v>
      </c>
      <c r="D29" s="2">
        <v>2588</v>
      </c>
      <c r="E29" s="2">
        <v>31</v>
      </c>
      <c r="F29" s="17" t="s">
        <v>112</v>
      </c>
      <c r="G29" s="6">
        <v>6084</v>
      </c>
      <c r="H29" s="13">
        <v>1</v>
      </c>
      <c r="I29" s="13">
        <v>1180</v>
      </c>
      <c r="J29" s="13">
        <v>1</v>
      </c>
      <c r="K29" s="6">
        <v>1138</v>
      </c>
      <c r="L29" s="6">
        <v>0</v>
      </c>
      <c r="M29" s="15">
        <v>5176</v>
      </c>
      <c r="N29" s="15">
        <v>3</v>
      </c>
      <c r="O29" s="15">
        <v>243</v>
      </c>
      <c r="P29" s="15">
        <v>1</v>
      </c>
      <c r="Q29" s="15">
        <v>219</v>
      </c>
      <c r="R29" s="15">
        <v>1</v>
      </c>
      <c r="S29" s="19" t="s">
        <v>127</v>
      </c>
      <c r="T29" s="6">
        <f>[1]Sheet1!Z24</f>
        <v>0</v>
      </c>
      <c r="U29" s="2">
        <v>740</v>
      </c>
      <c r="V29" s="6" t="s">
        <v>103</v>
      </c>
    </row>
    <row r="30" spans="1:22" x14ac:dyDescent="0.25">
      <c r="A30" s="12" t="s">
        <v>28</v>
      </c>
      <c r="B30" s="6">
        <v>28414</v>
      </c>
      <c r="C30" s="6">
        <v>1065</v>
      </c>
      <c r="D30" s="1">
        <f t="shared" ref="D30:E30" si="8">SUM(D31:D43)</f>
        <v>76920</v>
      </c>
      <c r="E30" s="1">
        <f t="shared" si="8"/>
        <v>583</v>
      </c>
      <c r="F30" s="17"/>
      <c r="G30" s="6">
        <v>57155</v>
      </c>
      <c r="H30" s="13">
        <v>547</v>
      </c>
      <c r="I30" s="13">
        <v>29585</v>
      </c>
      <c r="J30" s="13">
        <v>20</v>
      </c>
      <c r="K30" s="6">
        <v>1395</v>
      </c>
      <c r="L30" s="6">
        <v>3</v>
      </c>
      <c r="M30" s="1">
        <f>SUM(M31:M43)</f>
        <v>63258</v>
      </c>
      <c r="N30" s="1">
        <f t="shared" ref="N30:R30" si="9">SUM(N31:N43)</f>
        <v>15</v>
      </c>
      <c r="O30" s="1">
        <f t="shared" si="9"/>
        <v>33106</v>
      </c>
      <c r="P30" s="1">
        <f t="shared" si="9"/>
        <v>7</v>
      </c>
      <c r="Q30" s="1">
        <f t="shared" si="9"/>
        <v>1399</v>
      </c>
      <c r="R30" s="1">
        <f t="shared" si="9"/>
        <v>4</v>
      </c>
      <c r="S30" s="19"/>
      <c r="T30" s="1">
        <v>4270</v>
      </c>
      <c r="U30" s="1">
        <f>SUM(U31:U43)</f>
        <v>4919</v>
      </c>
      <c r="V30" s="6"/>
    </row>
    <row r="31" spans="1:22" ht="45" x14ac:dyDescent="0.25">
      <c r="A31" s="14" t="s">
        <v>29</v>
      </c>
      <c r="B31" s="6">
        <v>2034</v>
      </c>
      <c r="C31" s="6">
        <v>196</v>
      </c>
      <c r="D31" s="2">
        <v>1632</v>
      </c>
      <c r="E31" s="2">
        <v>2</v>
      </c>
      <c r="F31" s="17" t="s">
        <v>109</v>
      </c>
      <c r="G31" s="6">
        <v>1611</v>
      </c>
      <c r="H31" s="13">
        <v>9</v>
      </c>
      <c r="I31" s="13">
        <v>861</v>
      </c>
      <c r="J31" s="13">
        <v>2</v>
      </c>
      <c r="K31" s="6">
        <v>479</v>
      </c>
      <c r="L31" s="6">
        <v>0</v>
      </c>
      <c r="M31" s="15">
        <v>1561</v>
      </c>
      <c r="N31" s="15"/>
      <c r="O31" s="15">
        <v>805</v>
      </c>
      <c r="P31" s="15"/>
      <c r="Q31" s="15">
        <v>479</v>
      </c>
      <c r="R31" s="6"/>
      <c r="S31" s="19" t="s">
        <v>127</v>
      </c>
      <c r="T31" s="2">
        <f>[1]Sheet1!Z25</f>
        <v>0</v>
      </c>
      <c r="U31" s="2">
        <v>0</v>
      </c>
      <c r="V31" s="6"/>
    </row>
    <row r="32" spans="1:22" ht="45" x14ac:dyDescent="0.25">
      <c r="A32" s="14" t="s">
        <v>30</v>
      </c>
      <c r="B32" s="6">
        <v>1408</v>
      </c>
      <c r="C32" s="6">
        <v>20</v>
      </c>
      <c r="D32" s="2">
        <v>1466</v>
      </c>
      <c r="E32" s="2">
        <v>11</v>
      </c>
      <c r="F32" s="17" t="s">
        <v>109</v>
      </c>
      <c r="G32" s="6">
        <v>2107</v>
      </c>
      <c r="H32" s="13">
        <v>0</v>
      </c>
      <c r="I32" s="13">
        <v>60</v>
      </c>
      <c r="J32" s="13">
        <v>1</v>
      </c>
      <c r="K32" s="6">
        <v>1</v>
      </c>
      <c r="L32" s="6">
        <v>0</v>
      </c>
      <c r="M32" s="15">
        <v>2085</v>
      </c>
      <c r="N32" s="15"/>
      <c r="O32" s="15">
        <v>60</v>
      </c>
      <c r="P32" s="15"/>
      <c r="Q32" s="15">
        <v>1</v>
      </c>
      <c r="R32" s="6"/>
      <c r="S32" s="19" t="s">
        <v>127</v>
      </c>
      <c r="T32" s="2">
        <f>[1]Sheet1!Z26</f>
        <v>45</v>
      </c>
      <c r="U32" s="2">
        <v>45</v>
      </c>
      <c r="V32" s="6"/>
    </row>
    <row r="33" spans="1:22" ht="30" x14ac:dyDescent="0.25">
      <c r="A33" s="14" t="s">
        <v>31</v>
      </c>
      <c r="B33" s="6">
        <v>164</v>
      </c>
      <c r="C33" s="6">
        <v>0</v>
      </c>
      <c r="D33" s="2">
        <v>91</v>
      </c>
      <c r="E33" s="2">
        <v>1</v>
      </c>
      <c r="F33" s="17" t="s">
        <v>107</v>
      </c>
      <c r="G33" s="6">
        <v>503</v>
      </c>
      <c r="H33" s="13">
        <v>0</v>
      </c>
      <c r="I33" s="13">
        <v>8</v>
      </c>
      <c r="J33" s="13">
        <v>0</v>
      </c>
      <c r="K33" s="6">
        <v>0</v>
      </c>
      <c r="L33" s="6">
        <v>0</v>
      </c>
      <c r="M33" s="15">
        <v>336</v>
      </c>
      <c r="N33" s="15"/>
      <c r="O33" s="15">
        <v>8</v>
      </c>
      <c r="P33" s="15"/>
      <c r="Q33" s="15">
        <v>0</v>
      </c>
      <c r="R33" s="6"/>
      <c r="S33" s="19" t="s">
        <v>126</v>
      </c>
      <c r="T33" s="2">
        <f>[1]Sheet1!Z27</f>
        <v>0</v>
      </c>
      <c r="U33" s="2">
        <v>0</v>
      </c>
      <c r="V33" s="6"/>
    </row>
    <row r="34" spans="1:22" x14ac:dyDescent="0.25">
      <c r="A34" s="14" t="s">
        <v>32</v>
      </c>
      <c r="B34" s="6">
        <v>0</v>
      </c>
      <c r="C34" s="6">
        <v>0</v>
      </c>
      <c r="D34" s="2">
        <v>37</v>
      </c>
      <c r="E34" s="2">
        <v>9</v>
      </c>
      <c r="F34" s="17" t="s">
        <v>103</v>
      </c>
      <c r="G34" s="6">
        <v>4629</v>
      </c>
      <c r="H34" s="13">
        <v>49</v>
      </c>
      <c r="I34" s="13">
        <v>338</v>
      </c>
      <c r="J34" s="13">
        <v>0</v>
      </c>
      <c r="K34" s="6">
        <v>9</v>
      </c>
      <c r="L34" s="6">
        <v>0</v>
      </c>
      <c r="M34" s="15">
        <v>4633</v>
      </c>
      <c r="N34" s="15"/>
      <c r="O34" s="15">
        <v>338</v>
      </c>
      <c r="P34" s="15"/>
      <c r="Q34" s="15">
        <v>9</v>
      </c>
      <c r="R34" s="6"/>
      <c r="S34" s="19" t="s">
        <v>127</v>
      </c>
      <c r="T34" s="2">
        <f>[1]Sheet1!Z28</f>
        <v>81</v>
      </c>
      <c r="U34" s="2">
        <v>81</v>
      </c>
      <c r="V34" s="6"/>
    </row>
    <row r="35" spans="1:22" ht="30" x14ac:dyDescent="0.25">
      <c r="A35" s="14" t="s">
        <v>33</v>
      </c>
      <c r="B35" s="6">
        <v>22</v>
      </c>
      <c r="C35" s="6">
        <v>7</v>
      </c>
      <c r="D35" s="2">
        <v>51</v>
      </c>
      <c r="E35" s="2">
        <v>16</v>
      </c>
      <c r="F35" s="17" t="s">
        <v>110</v>
      </c>
      <c r="G35" s="6">
        <v>2511</v>
      </c>
      <c r="H35" s="13">
        <v>93</v>
      </c>
      <c r="I35" s="13">
        <v>5</v>
      </c>
      <c r="J35" s="13">
        <v>0</v>
      </c>
      <c r="K35" s="6">
        <v>5</v>
      </c>
      <c r="L35" s="6">
        <v>0</v>
      </c>
      <c r="M35" s="15">
        <v>2231</v>
      </c>
      <c r="N35" s="15">
        <v>1</v>
      </c>
      <c r="O35" s="15">
        <v>5</v>
      </c>
      <c r="P35" s="15"/>
      <c r="Q35" s="15">
        <v>5</v>
      </c>
      <c r="R35" s="6"/>
      <c r="S35" s="19" t="s">
        <v>127</v>
      </c>
      <c r="T35" s="2">
        <f>[1]Sheet1!Z29</f>
        <v>126</v>
      </c>
      <c r="U35" s="2">
        <v>126</v>
      </c>
      <c r="V35" s="6"/>
    </row>
    <row r="36" spans="1:22" ht="45" x14ac:dyDescent="0.25">
      <c r="A36" s="14" t="s">
        <v>34</v>
      </c>
      <c r="B36" s="6">
        <v>7493</v>
      </c>
      <c r="C36" s="6">
        <v>490</v>
      </c>
      <c r="D36" s="2">
        <v>38467</v>
      </c>
      <c r="E36" s="2">
        <v>242</v>
      </c>
      <c r="F36" s="17" t="s">
        <v>113</v>
      </c>
      <c r="G36" s="6">
        <v>21358</v>
      </c>
      <c r="H36" s="13">
        <v>170</v>
      </c>
      <c r="I36" s="13">
        <v>11491</v>
      </c>
      <c r="J36" s="13">
        <v>5</v>
      </c>
      <c r="K36" s="6">
        <v>684</v>
      </c>
      <c r="L36" s="6">
        <v>1</v>
      </c>
      <c r="M36" s="15">
        <v>25191</v>
      </c>
      <c r="N36" s="15">
        <v>12</v>
      </c>
      <c r="O36" s="15">
        <v>11492</v>
      </c>
      <c r="P36" s="15">
        <v>5</v>
      </c>
      <c r="Q36" s="15">
        <v>684</v>
      </c>
      <c r="R36" s="15">
        <v>2</v>
      </c>
      <c r="S36" s="19" t="s">
        <v>128</v>
      </c>
      <c r="T36" s="2">
        <f>[1]Sheet1!Z30</f>
        <v>2607</v>
      </c>
      <c r="U36" s="2">
        <v>3064</v>
      </c>
      <c r="V36" s="13" t="s">
        <v>123</v>
      </c>
    </row>
    <row r="37" spans="1:22" x14ac:dyDescent="0.25">
      <c r="A37" s="14" t="s">
        <v>35</v>
      </c>
      <c r="B37" s="6">
        <v>2685</v>
      </c>
      <c r="C37" s="6">
        <v>5</v>
      </c>
      <c r="D37" s="2">
        <v>8191</v>
      </c>
      <c r="E37" s="2">
        <v>15</v>
      </c>
      <c r="F37" s="17" t="s">
        <v>112</v>
      </c>
      <c r="G37" s="6">
        <v>1534</v>
      </c>
      <c r="H37" s="13">
        <v>0</v>
      </c>
      <c r="I37" s="13">
        <v>0</v>
      </c>
      <c r="J37" s="13">
        <v>0</v>
      </c>
      <c r="K37" s="6">
        <v>0</v>
      </c>
      <c r="L37" s="6">
        <v>0</v>
      </c>
      <c r="M37" s="15">
        <v>2225</v>
      </c>
      <c r="N37" s="15"/>
      <c r="O37" s="15">
        <v>0</v>
      </c>
      <c r="P37" s="15"/>
      <c r="Q37" s="15">
        <v>0</v>
      </c>
      <c r="R37" s="6"/>
      <c r="S37" s="19" t="s">
        <v>126</v>
      </c>
      <c r="T37" s="2">
        <f>[1]Sheet1!Z31</f>
        <v>46</v>
      </c>
      <c r="U37" s="2">
        <v>46</v>
      </c>
      <c r="V37" s="6"/>
    </row>
    <row r="38" spans="1:22" x14ac:dyDescent="0.25">
      <c r="A38" s="14" t="s">
        <v>36</v>
      </c>
      <c r="B38" s="6">
        <v>8106</v>
      </c>
      <c r="C38" s="6">
        <v>231</v>
      </c>
      <c r="D38" s="2">
        <v>13670</v>
      </c>
      <c r="E38" s="2">
        <v>129</v>
      </c>
      <c r="F38" s="17" t="s">
        <v>112</v>
      </c>
      <c r="G38" s="6">
        <v>8088</v>
      </c>
      <c r="H38" s="13">
        <v>0</v>
      </c>
      <c r="I38" s="13">
        <v>2637</v>
      </c>
      <c r="J38" s="13">
        <v>1</v>
      </c>
      <c r="K38" s="6">
        <v>188</v>
      </c>
      <c r="L38" s="6">
        <v>1</v>
      </c>
      <c r="M38" s="15">
        <v>8961</v>
      </c>
      <c r="N38" s="15"/>
      <c r="O38" s="15">
        <v>2987</v>
      </c>
      <c r="P38" s="15"/>
      <c r="Q38" s="15">
        <v>187</v>
      </c>
      <c r="R38" s="6"/>
      <c r="S38" s="19" t="s">
        <v>128</v>
      </c>
      <c r="T38" s="2">
        <f>[1]Sheet1!Z32</f>
        <v>380</v>
      </c>
      <c r="U38" s="2">
        <v>378</v>
      </c>
      <c r="V38" s="6" t="s">
        <v>104</v>
      </c>
    </row>
    <row r="39" spans="1:22" ht="30" x14ac:dyDescent="0.25">
      <c r="A39" s="14" t="s">
        <v>37</v>
      </c>
      <c r="B39" s="6">
        <v>31</v>
      </c>
      <c r="C39" s="6">
        <v>2</v>
      </c>
      <c r="D39" s="2">
        <v>30</v>
      </c>
      <c r="E39" s="2">
        <v>5</v>
      </c>
      <c r="F39" s="17" t="s">
        <v>110</v>
      </c>
      <c r="G39" s="6">
        <v>2432</v>
      </c>
      <c r="H39" s="13">
        <v>79</v>
      </c>
      <c r="I39" s="13">
        <v>3</v>
      </c>
      <c r="J39" s="13">
        <v>0</v>
      </c>
      <c r="K39" s="6">
        <v>0</v>
      </c>
      <c r="L39" s="6">
        <v>0</v>
      </c>
      <c r="M39" s="15">
        <v>2876</v>
      </c>
      <c r="N39" s="15"/>
      <c r="O39" s="15">
        <v>3</v>
      </c>
      <c r="P39" s="15"/>
      <c r="Q39" s="15">
        <v>0</v>
      </c>
      <c r="R39" s="6"/>
      <c r="S39" s="19" t="s">
        <v>128</v>
      </c>
      <c r="T39" s="2">
        <f>[1]Sheet1!Z33</f>
        <v>54</v>
      </c>
      <c r="U39" s="2">
        <v>58</v>
      </c>
      <c r="V39" s="6" t="s">
        <v>104</v>
      </c>
    </row>
    <row r="40" spans="1:22" ht="30" x14ac:dyDescent="0.25">
      <c r="A40" s="14" t="s">
        <v>38</v>
      </c>
      <c r="B40" s="6">
        <v>256</v>
      </c>
      <c r="C40" s="6">
        <v>0</v>
      </c>
      <c r="D40" s="2">
        <v>539</v>
      </c>
      <c r="E40" s="2">
        <v>3</v>
      </c>
      <c r="F40" s="17" t="s">
        <v>110</v>
      </c>
      <c r="G40" s="6">
        <v>230</v>
      </c>
      <c r="H40" s="13">
        <v>2</v>
      </c>
      <c r="I40" s="13">
        <v>14</v>
      </c>
      <c r="J40" s="13">
        <v>0</v>
      </c>
      <c r="K40" s="6">
        <v>0</v>
      </c>
      <c r="L40" s="6">
        <v>0</v>
      </c>
      <c r="M40" s="15">
        <v>48</v>
      </c>
      <c r="N40" s="15"/>
      <c r="O40" s="15">
        <v>14</v>
      </c>
      <c r="P40" s="15"/>
      <c r="Q40" s="15">
        <v>0</v>
      </c>
      <c r="R40" s="6"/>
      <c r="S40" s="19" t="s">
        <v>127</v>
      </c>
      <c r="T40" s="2">
        <f>[1]Sheet1!Z34</f>
        <v>0</v>
      </c>
      <c r="U40" s="2">
        <v>0</v>
      </c>
      <c r="V40" s="6"/>
    </row>
    <row r="41" spans="1:22" ht="30" x14ac:dyDescent="0.25">
      <c r="A41" s="14" t="s">
        <v>39</v>
      </c>
      <c r="B41" s="6">
        <v>13</v>
      </c>
      <c r="C41" s="6">
        <v>0</v>
      </c>
      <c r="D41" s="2">
        <v>6</v>
      </c>
      <c r="E41" s="2">
        <v>3</v>
      </c>
      <c r="F41" s="17" t="s">
        <v>114</v>
      </c>
      <c r="G41" s="6">
        <v>1186</v>
      </c>
      <c r="H41" s="13">
        <v>35</v>
      </c>
      <c r="I41" s="13">
        <v>241</v>
      </c>
      <c r="J41" s="13">
        <v>0</v>
      </c>
      <c r="K41" s="6">
        <v>19</v>
      </c>
      <c r="L41" s="6">
        <v>0</v>
      </c>
      <c r="M41" s="15">
        <v>1948</v>
      </c>
      <c r="N41" s="15"/>
      <c r="O41" s="15">
        <v>247</v>
      </c>
      <c r="P41" s="15"/>
      <c r="Q41" s="15">
        <v>25</v>
      </c>
      <c r="R41" s="6"/>
      <c r="S41" s="19" t="s">
        <v>128</v>
      </c>
      <c r="T41" s="2">
        <f>[1]Sheet1!Z35</f>
        <v>38</v>
      </c>
      <c r="U41" s="2">
        <v>38</v>
      </c>
      <c r="V41" s="6"/>
    </row>
    <row r="42" spans="1:22" x14ac:dyDescent="0.25">
      <c r="A42" s="14" t="s">
        <v>40</v>
      </c>
      <c r="B42" s="6">
        <v>825</v>
      </c>
      <c r="C42" s="6">
        <v>0</v>
      </c>
      <c r="D42" s="2">
        <v>4315</v>
      </c>
      <c r="E42" s="2">
        <v>57</v>
      </c>
      <c r="F42" s="17" t="s">
        <v>112</v>
      </c>
      <c r="G42" s="6">
        <v>3427</v>
      </c>
      <c r="H42" s="13">
        <v>75</v>
      </c>
      <c r="I42" s="13">
        <v>71</v>
      </c>
      <c r="J42" s="13">
        <v>8</v>
      </c>
      <c r="K42" s="6">
        <v>0</v>
      </c>
      <c r="L42" s="6">
        <v>0</v>
      </c>
      <c r="M42" s="15">
        <v>3630</v>
      </c>
      <c r="N42" s="15"/>
      <c r="O42" s="15">
        <v>3118</v>
      </c>
      <c r="P42" s="15"/>
      <c r="Q42" s="15">
        <v>1</v>
      </c>
      <c r="R42" s="15">
        <v>1</v>
      </c>
      <c r="S42" s="19" t="s">
        <v>128</v>
      </c>
      <c r="T42" s="2">
        <f>[1]Sheet1!Z36</f>
        <v>0</v>
      </c>
      <c r="U42" s="2">
        <v>190</v>
      </c>
      <c r="V42" s="6" t="s">
        <v>103</v>
      </c>
    </row>
    <row r="43" spans="1:22" x14ac:dyDescent="0.25">
      <c r="A43" s="14" t="s">
        <v>41</v>
      </c>
      <c r="B43" s="6">
        <v>5377</v>
      </c>
      <c r="C43" s="6">
        <v>114</v>
      </c>
      <c r="D43" s="2">
        <v>8425</v>
      </c>
      <c r="E43" s="2">
        <v>90</v>
      </c>
      <c r="F43" s="17" t="s">
        <v>112</v>
      </c>
      <c r="G43" s="6">
        <v>7539</v>
      </c>
      <c r="H43" s="13">
        <v>35</v>
      </c>
      <c r="I43" s="13">
        <v>13856</v>
      </c>
      <c r="J43" s="13">
        <v>3</v>
      </c>
      <c r="K43" s="6">
        <v>10</v>
      </c>
      <c r="L43" s="6">
        <v>1</v>
      </c>
      <c r="M43" s="15">
        <v>7533</v>
      </c>
      <c r="N43" s="15">
        <v>2</v>
      </c>
      <c r="O43" s="15">
        <v>14029</v>
      </c>
      <c r="P43" s="15">
        <v>2</v>
      </c>
      <c r="Q43" s="15">
        <v>8</v>
      </c>
      <c r="R43" s="15">
        <v>1</v>
      </c>
      <c r="S43" s="19" t="s">
        <v>128</v>
      </c>
      <c r="T43" s="2">
        <f>[1]Sheet1!Z37</f>
        <v>893</v>
      </c>
      <c r="U43" s="2">
        <v>893</v>
      </c>
      <c r="V43" s="6"/>
    </row>
    <row r="44" spans="1:22" x14ac:dyDescent="0.25">
      <c r="A44" s="12" t="s">
        <v>42</v>
      </c>
      <c r="B44" s="6">
        <v>9986</v>
      </c>
      <c r="C44" s="6">
        <v>196</v>
      </c>
      <c r="D44" s="1">
        <f t="shared" ref="D44:E44" si="10">SUM(D45:D55)</f>
        <v>10588</v>
      </c>
      <c r="E44" s="1">
        <f t="shared" si="10"/>
        <v>165</v>
      </c>
      <c r="F44" s="17"/>
      <c r="G44" s="6">
        <v>35212</v>
      </c>
      <c r="H44" s="13">
        <v>7</v>
      </c>
      <c r="I44" s="13">
        <v>14013</v>
      </c>
      <c r="J44" s="13">
        <v>1</v>
      </c>
      <c r="K44" s="6">
        <v>215</v>
      </c>
      <c r="L44" s="6">
        <v>1</v>
      </c>
      <c r="M44" s="1">
        <f t="shared" ref="M44:R44" si="11">SUM(M45:M55)</f>
        <v>33351</v>
      </c>
      <c r="N44" s="1">
        <f t="shared" si="11"/>
        <v>3</v>
      </c>
      <c r="O44" s="1">
        <f t="shared" si="11"/>
        <v>13718</v>
      </c>
      <c r="P44" s="1">
        <f t="shared" si="11"/>
        <v>3</v>
      </c>
      <c r="Q44" s="1">
        <f t="shared" si="11"/>
        <v>206</v>
      </c>
      <c r="R44" s="1">
        <f t="shared" si="11"/>
        <v>0</v>
      </c>
      <c r="S44" s="19"/>
      <c r="T44" s="1">
        <v>2165</v>
      </c>
      <c r="U44" s="1">
        <f>SUM(U45:U55)</f>
        <v>2165</v>
      </c>
      <c r="V44" s="6"/>
    </row>
    <row r="45" spans="1:22" ht="30" x14ac:dyDescent="0.25">
      <c r="A45" s="14" t="s">
        <v>43</v>
      </c>
      <c r="B45" s="6">
        <v>167</v>
      </c>
      <c r="C45" s="6">
        <v>11</v>
      </c>
      <c r="D45" s="2">
        <v>160</v>
      </c>
      <c r="E45" s="2">
        <v>28</v>
      </c>
      <c r="F45" s="17" t="s">
        <v>108</v>
      </c>
      <c r="G45" s="6">
        <v>3150</v>
      </c>
      <c r="H45" s="13">
        <v>4</v>
      </c>
      <c r="I45" s="13">
        <v>849</v>
      </c>
      <c r="J45" s="13">
        <v>0</v>
      </c>
      <c r="K45" s="6">
        <v>174</v>
      </c>
      <c r="L45" s="6">
        <v>1</v>
      </c>
      <c r="M45" s="15">
        <v>3195</v>
      </c>
      <c r="N45" s="15"/>
      <c r="O45" s="15">
        <v>1253</v>
      </c>
      <c r="P45" s="15"/>
      <c r="Q45" s="15">
        <v>174</v>
      </c>
      <c r="R45" s="6"/>
      <c r="S45" s="19" t="s">
        <v>128</v>
      </c>
      <c r="T45" s="2">
        <f>[1]Sheet1!Z38</f>
        <v>190</v>
      </c>
      <c r="U45" s="2">
        <v>190</v>
      </c>
      <c r="V45" s="6"/>
    </row>
    <row r="46" spans="1:22" ht="30" x14ac:dyDescent="0.25">
      <c r="A46" s="14" t="s">
        <v>44</v>
      </c>
      <c r="B46" s="6">
        <v>34</v>
      </c>
      <c r="C46" s="6">
        <v>1</v>
      </c>
      <c r="D46" s="2">
        <v>0</v>
      </c>
      <c r="E46" s="2">
        <v>1</v>
      </c>
      <c r="F46" s="17" t="s">
        <v>107</v>
      </c>
      <c r="G46" s="6">
        <v>0</v>
      </c>
      <c r="H46" s="13" t="s">
        <v>93</v>
      </c>
      <c r="I46" s="13" t="s">
        <v>93</v>
      </c>
      <c r="J46" s="13" t="s">
        <v>93</v>
      </c>
      <c r="K46" s="6" t="s">
        <v>93</v>
      </c>
      <c r="L46" s="6" t="s">
        <v>93</v>
      </c>
      <c r="M46" s="13"/>
      <c r="N46" s="13"/>
      <c r="O46" s="13"/>
      <c r="P46" s="13"/>
      <c r="Q46" s="13"/>
      <c r="R46" s="13"/>
      <c r="S46" s="19"/>
      <c r="T46" s="2">
        <f>[1]Sheet1!Z39</f>
        <v>0</v>
      </c>
      <c r="U46" s="2">
        <v>0</v>
      </c>
      <c r="V46" s="6"/>
    </row>
    <row r="47" spans="1:22" x14ac:dyDescent="0.25">
      <c r="A47" s="14" t="s">
        <v>45</v>
      </c>
      <c r="B47" s="6" t="s">
        <v>93</v>
      </c>
      <c r="C47" s="6" t="s">
        <v>93</v>
      </c>
      <c r="D47" s="2">
        <v>0</v>
      </c>
      <c r="E47" s="2">
        <v>0</v>
      </c>
      <c r="F47" s="17"/>
      <c r="G47" s="6">
        <v>45</v>
      </c>
      <c r="H47" s="13" t="s">
        <v>93</v>
      </c>
      <c r="I47" s="13" t="s">
        <v>93</v>
      </c>
      <c r="J47" s="13" t="s">
        <v>93</v>
      </c>
      <c r="K47" s="6" t="s">
        <v>93</v>
      </c>
      <c r="L47" s="6" t="s">
        <v>93</v>
      </c>
      <c r="M47" s="15">
        <v>29</v>
      </c>
      <c r="N47" s="15"/>
      <c r="O47" s="15">
        <v>0</v>
      </c>
      <c r="P47" s="15"/>
      <c r="Q47" s="15">
        <v>0</v>
      </c>
      <c r="R47" s="6"/>
      <c r="S47" s="19" t="s">
        <v>127</v>
      </c>
      <c r="T47" s="2">
        <f>[1]Sheet1!Z40</f>
        <v>0</v>
      </c>
      <c r="U47" s="2">
        <v>0</v>
      </c>
      <c r="V47" s="6"/>
    </row>
    <row r="48" spans="1:22" ht="30" x14ac:dyDescent="0.25">
      <c r="A48" s="14" t="s">
        <v>46</v>
      </c>
      <c r="B48" s="6">
        <v>235</v>
      </c>
      <c r="C48" s="6">
        <v>7</v>
      </c>
      <c r="D48" s="2">
        <v>270</v>
      </c>
      <c r="E48" s="2">
        <v>11</v>
      </c>
      <c r="F48" s="17" t="s">
        <v>110</v>
      </c>
      <c r="G48" s="6">
        <v>1742</v>
      </c>
      <c r="H48" s="13">
        <v>1</v>
      </c>
      <c r="I48" s="13">
        <v>184</v>
      </c>
      <c r="J48" s="13">
        <v>0</v>
      </c>
      <c r="K48" s="6">
        <v>20</v>
      </c>
      <c r="L48" s="6" t="s">
        <v>93</v>
      </c>
      <c r="M48" s="15">
        <v>1421</v>
      </c>
      <c r="N48" s="15">
        <v>1</v>
      </c>
      <c r="O48" s="15">
        <v>145</v>
      </c>
      <c r="P48" s="15"/>
      <c r="Q48" s="15">
        <v>11</v>
      </c>
      <c r="R48" s="6"/>
      <c r="S48" s="19" t="s">
        <v>127</v>
      </c>
      <c r="T48" s="2">
        <f>[1]Sheet1!Z41</f>
        <v>59</v>
      </c>
      <c r="U48" s="2">
        <v>59</v>
      </c>
      <c r="V48" s="6"/>
    </row>
    <row r="49" spans="1:22" ht="30" x14ac:dyDescent="0.25">
      <c r="A49" s="14" t="s">
        <v>47</v>
      </c>
      <c r="B49" s="6">
        <v>6460</v>
      </c>
      <c r="C49" s="6">
        <v>125</v>
      </c>
      <c r="D49" s="2">
        <v>5955</v>
      </c>
      <c r="E49" s="2">
        <v>64</v>
      </c>
      <c r="F49" s="17" t="s">
        <v>107</v>
      </c>
      <c r="G49" s="6">
        <v>12314</v>
      </c>
      <c r="H49" s="13">
        <v>0</v>
      </c>
      <c r="I49" s="13">
        <v>11580</v>
      </c>
      <c r="J49" s="13">
        <v>1</v>
      </c>
      <c r="K49" s="6">
        <v>6</v>
      </c>
      <c r="L49" s="6">
        <v>0</v>
      </c>
      <c r="M49" s="15">
        <v>10960</v>
      </c>
      <c r="N49" s="15"/>
      <c r="O49" s="15">
        <v>10853</v>
      </c>
      <c r="P49" s="15">
        <v>3</v>
      </c>
      <c r="Q49" s="15">
        <v>6</v>
      </c>
      <c r="R49" s="6"/>
      <c r="S49" s="19" t="s">
        <v>127</v>
      </c>
      <c r="T49" s="2">
        <f>[1]Sheet1!Z42</f>
        <v>1112</v>
      </c>
      <c r="U49" s="2">
        <v>1112</v>
      </c>
      <c r="V49" s="6"/>
    </row>
    <row r="50" spans="1:22" ht="60" x14ac:dyDescent="0.25">
      <c r="A50" s="14" t="s">
        <v>48</v>
      </c>
      <c r="B50" s="6">
        <v>891</v>
      </c>
      <c r="C50" s="6">
        <v>8</v>
      </c>
      <c r="D50" s="2">
        <v>877</v>
      </c>
      <c r="E50" s="2">
        <v>12</v>
      </c>
      <c r="F50" s="17" t="s">
        <v>115</v>
      </c>
      <c r="G50" s="6">
        <v>2574</v>
      </c>
      <c r="H50" s="13">
        <v>0</v>
      </c>
      <c r="I50" s="13">
        <v>38</v>
      </c>
      <c r="J50" s="13">
        <v>0</v>
      </c>
      <c r="K50" s="6">
        <v>3</v>
      </c>
      <c r="L50" s="6">
        <v>0</v>
      </c>
      <c r="M50" s="15">
        <v>2411</v>
      </c>
      <c r="N50" s="15"/>
      <c r="O50" s="15">
        <v>37</v>
      </c>
      <c r="P50" s="15"/>
      <c r="Q50" s="15">
        <v>3</v>
      </c>
      <c r="R50" s="6"/>
      <c r="S50" s="19" t="s">
        <v>126</v>
      </c>
      <c r="T50" s="2">
        <f>[1]Sheet1!Z43</f>
        <v>96</v>
      </c>
      <c r="U50" s="2">
        <v>96</v>
      </c>
      <c r="V50" s="6"/>
    </row>
    <row r="51" spans="1:22" x14ac:dyDescent="0.25">
      <c r="A51" s="14" t="s">
        <v>49</v>
      </c>
      <c r="B51" s="6">
        <v>824</v>
      </c>
      <c r="C51" s="6">
        <v>21</v>
      </c>
      <c r="D51" s="2">
        <v>1464</v>
      </c>
      <c r="E51" s="2">
        <v>18</v>
      </c>
      <c r="F51" s="17" t="s">
        <v>112</v>
      </c>
      <c r="G51" s="6">
        <v>2878</v>
      </c>
      <c r="H51" s="13">
        <v>1</v>
      </c>
      <c r="I51" s="13">
        <v>30</v>
      </c>
      <c r="J51" s="13">
        <v>0</v>
      </c>
      <c r="K51" s="6">
        <v>0</v>
      </c>
      <c r="L51" s="6">
        <v>0</v>
      </c>
      <c r="M51" s="15">
        <v>2643</v>
      </c>
      <c r="N51" s="15">
        <v>1</v>
      </c>
      <c r="O51" s="15">
        <v>30</v>
      </c>
      <c r="P51" s="15"/>
      <c r="Q51" s="15">
        <v>0</v>
      </c>
      <c r="R51" s="6"/>
      <c r="S51" s="19" t="s">
        <v>127</v>
      </c>
      <c r="T51" s="2">
        <f>[1]Sheet1!Z44</f>
        <v>197</v>
      </c>
      <c r="U51" s="2">
        <v>197</v>
      </c>
      <c r="V51" s="6"/>
    </row>
    <row r="52" spans="1:22" x14ac:dyDescent="0.25">
      <c r="A52" s="14" t="s">
        <v>50</v>
      </c>
      <c r="B52" s="6">
        <v>178</v>
      </c>
      <c r="C52" s="6">
        <v>1</v>
      </c>
      <c r="D52" s="2">
        <v>734</v>
      </c>
      <c r="E52" s="2">
        <v>9</v>
      </c>
      <c r="F52" s="17" t="s">
        <v>112</v>
      </c>
      <c r="G52" s="6">
        <v>3524</v>
      </c>
      <c r="H52" s="13">
        <v>0</v>
      </c>
      <c r="I52" s="13">
        <v>27</v>
      </c>
      <c r="J52" s="13">
        <v>0</v>
      </c>
      <c r="K52" s="6">
        <v>0</v>
      </c>
      <c r="L52" s="6">
        <v>0</v>
      </c>
      <c r="M52" s="15">
        <v>3176</v>
      </c>
      <c r="N52" s="15"/>
      <c r="O52" s="15">
        <v>27</v>
      </c>
      <c r="P52" s="15"/>
      <c r="Q52" s="15">
        <v>0</v>
      </c>
      <c r="R52" s="6"/>
      <c r="S52" s="19" t="s">
        <v>126</v>
      </c>
      <c r="T52" s="2">
        <f>[1]Sheet1!Z45</f>
        <v>35</v>
      </c>
      <c r="U52" s="2">
        <v>35</v>
      </c>
      <c r="V52" s="6"/>
    </row>
    <row r="53" spans="1:22" ht="30" x14ac:dyDescent="0.25">
      <c r="A53" s="14" t="s">
        <v>51</v>
      </c>
      <c r="B53" s="6">
        <v>371</v>
      </c>
      <c r="C53" s="6">
        <v>14</v>
      </c>
      <c r="D53" s="2">
        <v>424</v>
      </c>
      <c r="E53" s="2">
        <v>10</v>
      </c>
      <c r="F53" s="17" t="s">
        <v>110</v>
      </c>
      <c r="G53" s="6">
        <v>3884</v>
      </c>
      <c r="H53" s="13">
        <v>1</v>
      </c>
      <c r="I53" s="13">
        <v>50</v>
      </c>
      <c r="J53" s="13">
        <v>0</v>
      </c>
      <c r="K53" s="6">
        <v>11</v>
      </c>
      <c r="L53" s="6">
        <v>0</v>
      </c>
      <c r="M53" s="15">
        <v>4594</v>
      </c>
      <c r="N53" s="15">
        <v>1</v>
      </c>
      <c r="O53" s="15">
        <v>49</v>
      </c>
      <c r="P53" s="15"/>
      <c r="Q53" s="15">
        <v>11</v>
      </c>
      <c r="R53" s="6"/>
      <c r="S53" s="19" t="s">
        <v>128</v>
      </c>
      <c r="T53" s="2">
        <f>[1]Sheet1!Z46</f>
        <v>263</v>
      </c>
      <c r="U53" s="2">
        <v>263</v>
      </c>
      <c r="V53" s="6"/>
    </row>
    <row r="54" spans="1:22" ht="30" x14ac:dyDescent="0.25">
      <c r="A54" s="14" t="s">
        <v>52</v>
      </c>
      <c r="B54" s="6">
        <v>56</v>
      </c>
      <c r="C54" s="6">
        <v>1</v>
      </c>
      <c r="D54" s="2">
        <v>106</v>
      </c>
      <c r="E54" s="2">
        <v>2</v>
      </c>
      <c r="F54" s="17" t="s">
        <v>110</v>
      </c>
      <c r="G54" s="6">
        <v>1485</v>
      </c>
      <c r="H54" s="13">
        <v>0</v>
      </c>
      <c r="I54" s="13">
        <v>87</v>
      </c>
      <c r="J54" s="13">
        <v>0</v>
      </c>
      <c r="K54" s="6">
        <v>0</v>
      </c>
      <c r="L54" s="6">
        <v>0</v>
      </c>
      <c r="M54" s="15">
        <v>1373</v>
      </c>
      <c r="N54" s="15"/>
      <c r="O54" s="15">
        <v>87</v>
      </c>
      <c r="P54" s="15"/>
      <c r="Q54" s="15">
        <v>0</v>
      </c>
      <c r="R54" s="6"/>
      <c r="S54" s="19" t="s">
        <v>126</v>
      </c>
      <c r="T54" s="2">
        <f>[1]Sheet1!Z47</f>
        <v>60</v>
      </c>
      <c r="U54" s="2">
        <v>60</v>
      </c>
      <c r="V54" s="6"/>
    </row>
    <row r="55" spans="1:22" ht="60" x14ac:dyDescent="0.25">
      <c r="A55" s="14" t="s">
        <v>53</v>
      </c>
      <c r="B55" s="6">
        <v>770</v>
      </c>
      <c r="C55" s="6">
        <v>7</v>
      </c>
      <c r="D55" s="2">
        <v>598</v>
      </c>
      <c r="E55" s="2">
        <v>10</v>
      </c>
      <c r="F55" s="17" t="s">
        <v>115</v>
      </c>
      <c r="G55" s="6">
        <v>3616</v>
      </c>
      <c r="H55" s="13">
        <v>0</v>
      </c>
      <c r="I55" s="13">
        <v>1168</v>
      </c>
      <c r="J55" s="13">
        <v>0</v>
      </c>
      <c r="K55" s="6">
        <v>1</v>
      </c>
      <c r="L55" s="6">
        <v>0</v>
      </c>
      <c r="M55" s="15">
        <v>3549</v>
      </c>
      <c r="N55" s="15"/>
      <c r="O55" s="15">
        <v>1237</v>
      </c>
      <c r="P55" s="15"/>
      <c r="Q55" s="15">
        <v>1</v>
      </c>
      <c r="R55" s="6"/>
      <c r="S55" s="19" t="s">
        <v>126</v>
      </c>
      <c r="T55" s="2">
        <f>[1]Sheet1!Z48</f>
        <v>153</v>
      </c>
      <c r="U55" s="2">
        <v>153</v>
      </c>
      <c r="V55" s="6"/>
    </row>
    <row r="56" spans="1:22" x14ac:dyDescent="0.25">
      <c r="A56" s="12" t="s">
        <v>54</v>
      </c>
      <c r="B56" s="6">
        <v>21231</v>
      </c>
      <c r="C56" s="6">
        <v>417</v>
      </c>
      <c r="D56" s="1">
        <f t="shared" ref="D56" si="12">SUM(D57:D68)</f>
        <v>46977</v>
      </c>
      <c r="E56" s="1">
        <f>SUM(E57:E68)</f>
        <v>552</v>
      </c>
      <c r="F56" s="17"/>
      <c r="G56" s="6">
        <v>72464</v>
      </c>
      <c r="H56" s="13">
        <v>38</v>
      </c>
      <c r="I56" s="13">
        <v>22855</v>
      </c>
      <c r="J56" s="13">
        <v>4</v>
      </c>
      <c r="K56" s="6">
        <v>751</v>
      </c>
      <c r="L56" s="6">
        <v>0</v>
      </c>
      <c r="M56" s="1">
        <f t="shared" ref="M56:R56" si="13">SUM(M57:M68)</f>
        <v>66176</v>
      </c>
      <c r="N56" s="1">
        <f t="shared" si="13"/>
        <v>12</v>
      </c>
      <c r="O56" s="1">
        <f t="shared" si="13"/>
        <v>21909</v>
      </c>
      <c r="P56" s="1">
        <f t="shared" si="13"/>
        <v>4</v>
      </c>
      <c r="Q56" s="1">
        <f t="shared" si="13"/>
        <v>749</v>
      </c>
      <c r="R56" s="1">
        <f t="shared" si="13"/>
        <v>1</v>
      </c>
      <c r="S56" s="19"/>
      <c r="T56" s="1">
        <v>3099</v>
      </c>
      <c r="U56" s="1">
        <f>SUM(U57:U68)</f>
        <v>3392</v>
      </c>
      <c r="V56" s="6"/>
    </row>
    <row r="57" spans="1:22" x14ac:dyDescent="0.25">
      <c r="A57" s="14" t="s">
        <v>55</v>
      </c>
      <c r="B57" s="6">
        <v>0</v>
      </c>
      <c r="C57" s="6">
        <v>0</v>
      </c>
      <c r="D57" s="2">
        <v>12</v>
      </c>
      <c r="E57" s="2">
        <v>3</v>
      </c>
      <c r="F57" s="17" t="s">
        <v>103</v>
      </c>
      <c r="G57" s="6">
        <v>329</v>
      </c>
      <c r="H57" s="13">
        <v>2</v>
      </c>
      <c r="I57" s="13">
        <v>57</v>
      </c>
      <c r="J57" s="13">
        <v>1</v>
      </c>
      <c r="K57" s="6">
        <v>2</v>
      </c>
      <c r="L57" s="6">
        <v>0</v>
      </c>
      <c r="M57" s="15">
        <v>194</v>
      </c>
      <c r="N57" s="15"/>
      <c r="O57" s="15">
        <v>42</v>
      </c>
      <c r="P57" s="15"/>
      <c r="Q57" s="15">
        <v>2</v>
      </c>
      <c r="R57" s="6"/>
      <c r="S57" s="19" t="s">
        <v>127</v>
      </c>
      <c r="T57" s="6">
        <f>[1]Sheet1!Z49</f>
        <v>0</v>
      </c>
      <c r="U57" s="2">
        <v>0</v>
      </c>
      <c r="V57" s="6"/>
    </row>
    <row r="58" spans="1:22" x14ac:dyDescent="0.25">
      <c r="A58" s="14" t="s">
        <v>56</v>
      </c>
      <c r="B58" s="6">
        <v>575</v>
      </c>
      <c r="C58" s="6">
        <v>4</v>
      </c>
      <c r="D58" s="2">
        <v>626</v>
      </c>
      <c r="E58" s="2">
        <v>8</v>
      </c>
      <c r="F58" s="17" t="s">
        <v>112</v>
      </c>
      <c r="G58" s="6">
        <v>4959</v>
      </c>
      <c r="H58" s="13">
        <v>0</v>
      </c>
      <c r="I58" s="13">
        <v>55</v>
      </c>
      <c r="J58" s="13">
        <v>0</v>
      </c>
      <c r="K58" s="6">
        <v>1</v>
      </c>
      <c r="L58" s="6">
        <v>0</v>
      </c>
      <c r="M58" s="15">
        <v>5349</v>
      </c>
      <c r="N58" s="15"/>
      <c r="O58" s="15">
        <v>54</v>
      </c>
      <c r="P58" s="15"/>
      <c r="Q58" s="15">
        <v>1</v>
      </c>
      <c r="R58" s="6"/>
      <c r="S58" s="19" t="s">
        <v>126</v>
      </c>
      <c r="T58" s="6">
        <f>[1]Sheet1!Z50</f>
        <v>32</v>
      </c>
      <c r="U58" s="2">
        <v>33</v>
      </c>
      <c r="V58" s="6" t="s">
        <v>104</v>
      </c>
    </row>
    <row r="59" spans="1:22" ht="30" x14ac:dyDescent="0.25">
      <c r="A59" s="14" t="s">
        <v>57</v>
      </c>
      <c r="B59" s="6">
        <v>23</v>
      </c>
      <c r="C59" s="6">
        <v>7</v>
      </c>
      <c r="D59" s="2">
        <v>39</v>
      </c>
      <c r="E59" s="2">
        <v>4</v>
      </c>
      <c r="F59" s="17" t="s">
        <v>110</v>
      </c>
      <c r="G59" s="6">
        <v>4806</v>
      </c>
      <c r="H59" s="13">
        <v>2</v>
      </c>
      <c r="I59" s="13">
        <v>1311</v>
      </c>
      <c r="J59" s="13">
        <v>0</v>
      </c>
      <c r="K59" s="6">
        <v>664</v>
      </c>
      <c r="L59" s="6">
        <v>0</v>
      </c>
      <c r="M59" s="15">
        <v>4841</v>
      </c>
      <c r="N59" s="15">
        <v>1</v>
      </c>
      <c r="O59" s="15">
        <v>1605</v>
      </c>
      <c r="P59" s="15"/>
      <c r="Q59" s="15">
        <v>664</v>
      </c>
      <c r="R59" s="13"/>
      <c r="S59" s="19" t="s">
        <v>128</v>
      </c>
      <c r="T59" s="6">
        <f>[1]Sheet1!Z51</f>
        <v>73</v>
      </c>
      <c r="U59" s="2">
        <v>73</v>
      </c>
      <c r="V59" s="6"/>
    </row>
    <row r="60" spans="1:22" x14ac:dyDescent="0.25">
      <c r="A60" s="14" t="s">
        <v>58</v>
      </c>
      <c r="B60" s="6">
        <v>181</v>
      </c>
      <c r="C60" s="6">
        <v>15</v>
      </c>
      <c r="D60" s="2">
        <v>262</v>
      </c>
      <c r="E60" s="2">
        <v>19</v>
      </c>
      <c r="F60" s="17" t="s">
        <v>112</v>
      </c>
      <c r="G60" s="6">
        <v>4804</v>
      </c>
      <c r="H60" s="13">
        <v>1</v>
      </c>
      <c r="I60" s="13">
        <v>46</v>
      </c>
      <c r="J60" s="13">
        <v>0</v>
      </c>
      <c r="K60" s="6">
        <v>0</v>
      </c>
      <c r="L60" s="6">
        <v>0</v>
      </c>
      <c r="M60" s="15">
        <v>4047</v>
      </c>
      <c r="N60" s="15">
        <v>1</v>
      </c>
      <c r="O60" s="15">
        <v>30</v>
      </c>
      <c r="P60" s="15"/>
      <c r="Q60" s="15">
        <v>0</v>
      </c>
      <c r="R60" s="13"/>
      <c r="S60" s="19" t="s">
        <v>127</v>
      </c>
      <c r="T60" s="6">
        <f>[1]Sheet1!Z52</f>
        <v>184</v>
      </c>
      <c r="U60" s="2">
        <v>184</v>
      </c>
      <c r="V60" s="6"/>
    </row>
    <row r="61" spans="1:22" ht="30" x14ac:dyDescent="0.25">
      <c r="A61" s="14" t="s">
        <v>59</v>
      </c>
      <c r="B61" s="6">
        <v>503</v>
      </c>
      <c r="C61" s="6">
        <v>7</v>
      </c>
      <c r="D61" s="2">
        <v>571</v>
      </c>
      <c r="E61" s="2">
        <v>0</v>
      </c>
      <c r="F61" s="17" t="s">
        <v>110</v>
      </c>
      <c r="G61" s="6">
        <v>2394</v>
      </c>
      <c r="H61" s="13">
        <v>2</v>
      </c>
      <c r="I61" s="13">
        <v>833</v>
      </c>
      <c r="J61" s="13">
        <v>0</v>
      </c>
      <c r="K61" s="6">
        <v>0</v>
      </c>
      <c r="L61" s="6">
        <v>0</v>
      </c>
      <c r="M61" s="15">
        <v>2228</v>
      </c>
      <c r="N61" s="15"/>
      <c r="O61" s="15">
        <v>819</v>
      </c>
      <c r="P61" s="15"/>
      <c r="Q61" s="15">
        <v>0</v>
      </c>
      <c r="R61" s="13"/>
      <c r="S61" s="19" t="s">
        <v>127</v>
      </c>
      <c r="T61" s="6">
        <f>[1]Sheet1!Z53</f>
        <v>97</v>
      </c>
      <c r="U61" s="2">
        <v>91</v>
      </c>
      <c r="V61" s="6" t="s">
        <v>104</v>
      </c>
    </row>
    <row r="62" spans="1:22" ht="30" x14ac:dyDescent="0.25">
      <c r="A62" s="14" t="s">
        <v>60</v>
      </c>
      <c r="B62" s="6">
        <v>2865</v>
      </c>
      <c r="C62" s="6">
        <v>58</v>
      </c>
      <c r="D62" s="2">
        <v>2560</v>
      </c>
      <c r="E62" s="2">
        <v>47</v>
      </c>
      <c r="F62" s="17" t="s">
        <v>116</v>
      </c>
      <c r="G62" s="6">
        <v>7137</v>
      </c>
      <c r="H62" s="13">
        <v>1</v>
      </c>
      <c r="I62" s="13">
        <v>234</v>
      </c>
      <c r="J62" s="13">
        <v>1</v>
      </c>
      <c r="K62" s="6">
        <v>1</v>
      </c>
      <c r="L62" s="6">
        <v>0</v>
      </c>
      <c r="M62" s="15">
        <v>6421</v>
      </c>
      <c r="N62" s="15">
        <v>1</v>
      </c>
      <c r="O62" s="15">
        <v>228</v>
      </c>
      <c r="P62" s="15">
        <v>1</v>
      </c>
      <c r="Q62" s="15">
        <v>0</v>
      </c>
      <c r="R62" s="13"/>
      <c r="S62" s="19" t="s">
        <v>127</v>
      </c>
      <c r="T62" s="6">
        <f>[1]Sheet1!Z54</f>
        <v>282</v>
      </c>
      <c r="U62" s="2">
        <v>282</v>
      </c>
      <c r="V62" s="6"/>
    </row>
    <row r="63" spans="1:22" x14ac:dyDescent="0.25">
      <c r="A63" s="14" t="s">
        <v>61</v>
      </c>
      <c r="B63" s="6">
        <v>2039</v>
      </c>
      <c r="C63" s="6">
        <v>23</v>
      </c>
      <c r="D63" s="2">
        <v>4241</v>
      </c>
      <c r="E63" s="2">
        <v>47</v>
      </c>
      <c r="F63" s="17" t="s">
        <v>112</v>
      </c>
      <c r="G63" s="6">
        <v>3162</v>
      </c>
      <c r="H63" s="13">
        <v>1</v>
      </c>
      <c r="I63" s="13">
        <v>41</v>
      </c>
      <c r="J63" s="13">
        <v>0</v>
      </c>
      <c r="K63" s="6">
        <v>16</v>
      </c>
      <c r="L63" s="6">
        <v>0</v>
      </c>
      <c r="M63" s="15">
        <v>3302</v>
      </c>
      <c r="N63" s="15"/>
      <c r="O63" s="15">
        <v>34</v>
      </c>
      <c r="P63" s="15">
        <v>1</v>
      </c>
      <c r="Q63" s="15">
        <v>16</v>
      </c>
      <c r="R63" s="13"/>
      <c r="S63" s="19" t="s">
        <v>128</v>
      </c>
      <c r="T63" s="6">
        <f>[1]Sheet1!Z55</f>
        <v>203</v>
      </c>
      <c r="U63" s="2">
        <v>203</v>
      </c>
      <c r="V63" s="6"/>
    </row>
    <row r="64" spans="1:22" x14ac:dyDescent="0.25">
      <c r="A64" s="14" t="s">
        <v>62</v>
      </c>
      <c r="B64" s="6">
        <v>2077</v>
      </c>
      <c r="C64" s="6">
        <v>64</v>
      </c>
      <c r="D64" s="2">
        <v>9606</v>
      </c>
      <c r="E64" s="2">
        <v>131</v>
      </c>
      <c r="F64" s="17" t="s">
        <v>112</v>
      </c>
      <c r="G64" s="6">
        <v>15001</v>
      </c>
      <c r="H64" s="13">
        <v>21</v>
      </c>
      <c r="I64" s="13">
        <v>11610</v>
      </c>
      <c r="J64" s="13">
        <v>2</v>
      </c>
      <c r="K64" s="6">
        <v>0</v>
      </c>
      <c r="L64" s="6">
        <v>0</v>
      </c>
      <c r="M64" s="15">
        <v>16283</v>
      </c>
      <c r="N64" s="15">
        <v>6</v>
      </c>
      <c r="O64" s="15">
        <v>10572</v>
      </c>
      <c r="P64" s="15">
        <v>2</v>
      </c>
      <c r="Q64" s="15">
        <v>19</v>
      </c>
      <c r="R64" s="15">
        <v>1</v>
      </c>
      <c r="S64" s="19" t="s">
        <v>128</v>
      </c>
      <c r="T64" s="6">
        <f>[1]Sheet1!Z56</f>
        <v>1165</v>
      </c>
      <c r="U64" s="2">
        <v>1278</v>
      </c>
      <c r="V64" s="6" t="s">
        <v>105</v>
      </c>
    </row>
    <row r="65" spans="1:22" x14ac:dyDescent="0.25">
      <c r="A65" s="14" t="s">
        <v>63</v>
      </c>
      <c r="B65" s="6">
        <v>6533</v>
      </c>
      <c r="C65" s="6">
        <v>106</v>
      </c>
      <c r="D65" s="2">
        <v>6829</v>
      </c>
      <c r="E65" s="2">
        <v>125</v>
      </c>
      <c r="F65" s="17" t="s">
        <v>112</v>
      </c>
      <c r="G65" s="6">
        <v>7773</v>
      </c>
      <c r="H65" s="13">
        <v>4</v>
      </c>
      <c r="I65" s="13">
        <v>954</v>
      </c>
      <c r="J65" s="13">
        <v>0</v>
      </c>
      <c r="K65" s="6">
        <v>0</v>
      </c>
      <c r="L65" s="6">
        <v>0</v>
      </c>
      <c r="M65" s="15">
        <v>4888</v>
      </c>
      <c r="N65" s="15">
        <v>1</v>
      </c>
      <c r="O65" s="15">
        <v>778</v>
      </c>
      <c r="P65" s="15"/>
      <c r="Q65" s="15">
        <v>0</v>
      </c>
      <c r="R65" s="13"/>
      <c r="S65" s="19" t="s">
        <v>127</v>
      </c>
      <c r="T65" s="6">
        <f>[1]Sheet1!Z57</f>
        <v>441</v>
      </c>
      <c r="U65" s="2">
        <v>443</v>
      </c>
      <c r="V65" s="6" t="s">
        <v>104</v>
      </c>
    </row>
    <row r="66" spans="1:22" x14ac:dyDescent="0.25">
      <c r="A66" s="14" t="s">
        <v>64</v>
      </c>
      <c r="B66" s="6">
        <v>178</v>
      </c>
      <c r="C66" s="6">
        <v>34</v>
      </c>
      <c r="D66" s="2">
        <v>6625</v>
      </c>
      <c r="E66" s="2">
        <v>47</v>
      </c>
      <c r="F66" s="17" t="s">
        <v>112</v>
      </c>
      <c r="G66" s="6">
        <v>12186</v>
      </c>
      <c r="H66" s="13">
        <v>1</v>
      </c>
      <c r="I66" s="13">
        <v>2460</v>
      </c>
      <c r="J66" s="13">
        <v>0</v>
      </c>
      <c r="K66" s="6">
        <v>50</v>
      </c>
      <c r="L66" s="6">
        <v>0</v>
      </c>
      <c r="M66" s="15">
        <v>10815</v>
      </c>
      <c r="N66" s="15"/>
      <c r="O66" s="15">
        <v>2498</v>
      </c>
      <c r="P66" s="15"/>
      <c r="Q66" s="15">
        <v>30</v>
      </c>
      <c r="R66" s="13"/>
      <c r="S66" s="19" t="s">
        <v>127</v>
      </c>
      <c r="T66" s="6">
        <f>[1]Sheet1!Z58</f>
        <v>80</v>
      </c>
      <c r="U66" s="2">
        <v>263</v>
      </c>
      <c r="V66" s="6" t="s">
        <v>124</v>
      </c>
    </row>
    <row r="67" spans="1:22" x14ac:dyDescent="0.25">
      <c r="A67" s="14" t="s">
        <v>65</v>
      </c>
      <c r="B67" s="6">
        <v>3662</v>
      </c>
      <c r="C67" s="6">
        <v>89</v>
      </c>
      <c r="D67" s="2">
        <v>9069</v>
      </c>
      <c r="E67" s="2">
        <v>100</v>
      </c>
      <c r="F67" s="17" t="s">
        <v>112</v>
      </c>
      <c r="G67" s="6">
        <v>3152</v>
      </c>
      <c r="H67" s="13">
        <v>0</v>
      </c>
      <c r="I67" s="13">
        <v>5224</v>
      </c>
      <c r="J67" s="13">
        <v>0</v>
      </c>
      <c r="K67" s="6">
        <v>8</v>
      </c>
      <c r="L67" s="6">
        <v>0</v>
      </c>
      <c r="M67" s="15">
        <v>2916</v>
      </c>
      <c r="N67" s="15"/>
      <c r="O67" s="15">
        <v>5220</v>
      </c>
      <c r="P67" s="15"/>
      <c r="Q67" s="15">
        <v>8</v>
      </c>
      <c r="R67" s="13"/>
      <c r="S67" s="19" t="s">
        <v>126</v>
      </c>
      <c r="T67" s="6">
        <f>[1]Sheet1!Z59</f>
        <v>461</v>
      </c>
      <c r="U67" s="2">
        <v>461</v>
      </c>
      <c r="V67" s="6"/>
    </row>
    <row r="68" spans="1:22" x14ac:dyDescent="0.25">
      <c r="A68" s="14" t="s">
        <v>66</v>
      </c>
      <c r="B68" s="6">
        <v>2595</v>
      </c>
      <c r="C68" s="6">
        <v>10</v>
      </c>
      <c r="D68" s="2">
        <v>6537</v>
      </c>
      <c r="E68" s="2">
        <v>21</v>
      </c>
      <c r="F68" s="17" t="s">
        <v>112</v>
      </c>
      <c r="G68" s="6">
        <v>6761</v>
      </c>
      <c r="H68" s="13">
        <v>3</v>
      </c>
      <c r="I68" s="13">
        <v>30</v>
      </c>
      <c r="J68" s="13">
        <v>0</v>
      </c>
      <c r="K68" s="6">
        <v>9</v>
      </c>
      <c r="L68" s="6">
        <v>0</v>
      </c>
      <c r="M68" s="15">
        <v>4892</v>
      </c>
      <c r="N68" s="15">
        <v>2</v>
      </c>
      <c r="O68" s="15">
        <v>29</v>
      </c>
      <c r="P68" s="15"/>
      <c r="Q68" s="15">
        <v>9</v>
      </c>
      <c r="R68" s="13"/>
      <c r="S68" s="19" t="s">
        <v>127</v>
      </c>
      <c r="T68" s="6">
        <f>[1]Sheet1!Z60</f>
        <v>81</v>
      </c>
      <c r="U68" s="2">
        <v>81</v>
      </c>
      <c r="V68" s="6"/>
    </row>
    <row r="69" spans="1:22" x14ac:dyDescent="0.25">
      <c r="A69" s="12" t="s">
        <v>67</v>
      </c>
      <c r="B69" s="6">
        <v>3439</v>
      </c>
      <c r="C69" s="6">
        <v>37</v>
      </c>
      <c r="D69" s="1">
        <f t="shared" ref="D69:E69" si="14">SUM(D70:D79)</f>
        <v>3100</v>
      </c>
      <c r="E69" s="1">
        <f t="shared" si="14"/>
        <v>25</v>
      </c>
      <c r="F69" s="17"/>
      <c r="G69" s="6">
        <v>27453</v>
      </c>
      <c r="H69" s="13">
        <v>15</v>
      </c>
      <c r="I69" s="13">
        <v>2256</v>
      </c>
      <c r="J69" s="13">
        <v>0</v>
      </c>
      <c r="K69" s="6">
        <v>599</v>
      </c>
      <c r="L69" s="6">
        <v>0</v>
      </c>
      <c r="M69" s="1">
        <f t="shared" ref="M69:R69" si="15">SUM(M70:M79)</f>
        <v>23079</v>
      </c>
      <c r="N69" s="1">
        <f t="shared" si="15"/>
        <v>0</v>
      </c>
      <c r="O69" s="1">
        <f t="shared" si="15"/>
        <v>1961</v>
      </c>
      <c r="P69" s="1">
        <f t="shared" si="15"/>
        <v>0</v>
      </c>
      <c r="Q69" s="1">
        <f t="shared" si="15"/>
        <v>581</v>
      </c>
      <c r="R69" s="1">
        <f t="shared" si="15"/>
        <v>0</v>
      </c>
      <c r="S69" s="19"/>
      <c r="T69" s="1">
        <v>590</v>
      </c>
      <c r="U69" s="1">
        <f>SUM(U70:U79)</f>
        <v>590</v>
      </c>
      <c r="V69" s="6"/>
    </row>
    <row r="70" spans="1:22" x14ac:dyDescent="0.25">
      <c r="A70" s="14" t="s">
        <v>68</v>
      </c>
      <c r="B70" s="6">
        <v>90</v>
      </c>
      <c r="C70" s="6">
        <v>0</v>
      </c>
      <c r="D70" s="2">
        <v>0</v>
      </c>
      <c r="E70" s="2">
        <v>0</v>
      </c>
      <c r="F70" s="17" t="s">
        <v>111</v>
      </c>
      <c r="G70" s="6">
        <v>276</v>
      </c>
      <c r="H70" s="13">
        <v>0</v>
      </c>
      <c r="I70" s="13">
        <v>0</v>
      </c>
      <c r="J70" s="13">
        <v>0</v>
      </c>
      <c r="K70" s="6">
        <v>0</v>
      </c>
      <c r="L70" s="6">
        <v>0</v>
      </c>
      <c r="M70" s="15">
        <v>238</v>
      </c>
      <c r="N70" s="15"/>
      <c r="O70" s="15">
        <v>0</v>
      </c>
      <c r="P70" s="15"/>
      <c r="Q70" s="15">
        <v>0</v>
      </c>
      <c r="R70" s="13"/>
      <c r="S70" s="19" t="s">
        <v>126</v>
      </c>
      <c r="T70" s="2">
        <f>[1]Sheet1!Z61</f>
        <v>0</v>
      </c>
      <c r="U70" s="2">
        <v>0</v>
      </c>
      <c r="V70" s="6"/>
    </row>
    <row r="71" spans="1:22" x14ac:dyDescent="0.25">
      <c r="A71" s="14" t="s">
        <v>69</v>
      </c>
      <c r="B71" s="6">
        <v>0</v>
      </c>
      <c r="C71" s="6">
        <v>0</v>
      </c>
      <c r="D71" s="2">
        <v>0</v>
      </c>
      <c r="E71" s="2">
        <v>0</v>
      </c>
      <c r="F71" s="17"/>
      <c r="G71" s="6">
        <v>123</v>
      </c>
      <c r="H71" s="13">
        <v>1</v>
      </c>
      <c r="I71" s="13">
        <v>0</v>
      </c>
      <c r="J71" s="13">
        <v>0</v>
      </c>
      <c r="K71" s="6">
        <v>0</v>
      </c>
      <c r="L71" s="6">
        <v>0</v>
      </c>
      <c r="M71" s="15">
        <v>88</v>
      </c>
      <c r="N71" s="15"/>
      <c r="O71" s="15">
        <v>0</v>
      </c>
      <c r="P71" s="15"/>
      <c r="Q71" s="15">
        <v>0</v>
      </c>
      <c r="R71" s="13"/>
      <c r="S71" s="19" t="s">
        <v>127</v>
      </c>
      <c r="T71" s="2">
        <f>[1]Sheet1!Z62</f>
        <v>0</v>
      </c>
      <c r="U71" s="2">
        <v>0</v>
      </c>
      <c r="V71" s="6"/>
    </row>
    <row r="72" spans="1:22" ht="30" x14ac:dyDescent="0.25">
      <c r="A72" s="14" t="s">
        <v>70</v>
      </c>
      <c r="B72" s="6">
        <v>0</v>
      </c>
      <c r="C72" s="6">
        <v>0</v>
      </c>
      <c r="D72" s="2">
        <v>0</v>
      </c>
      <c r="E72" s="2">
        <v>1</v>
      </c>
      <c r="F72" s="17" t="s">
        <v>108</v>
      </c>
      <c r="G72" s="6">
        <v>0</v>
      </c>
      <c r="H72" s="13">
        <v>0</v>
      </c>
      <c r="I72" s="13">
        <v>0</v>
      </c>
      <c r="J72" s="13">
        <v>0</v>
      </c>
      <c r="K72" s="6">
        <v>0</v>
      </c>
      <c r="L72" s="6">
        <v>0</v>
      </c>
      <c r="M72" s="13"/>
      <c r="N72" s="13"/>
      <c r="O72" s="13"/>
      <c r="P72" s="13"/>
      <c r="Q72" s="13"/>
      <c r="R72" s="13"/>
      <c r="S72" s="19" t="s">
        <v>126</v>
      </c>
      <c r="T72" s="2">
        <f>[1]Sheet1!Z63</f>
        <v>0</v>
      </c>
      <c r="U72" s="2">
        <v>0</v>
      </c>
      <c r="V72" s="6"/>
    </row>
    <row r="73" spans="1:22" x14ac:dyDescent="0.25">
      <c r="A73" s="14" t="s">
        <v>71</v>
      </c>
      <c r="B73" s="6">
        <v>2</v>
      </c>
      <c r="C73" s="6">
        <v>0</v>
      </c>
      <c r="D73" s="2">
        <v>2</v>
      </c>
      <c r="E73" s="2">
        <v>0</v>
      </c>
      <c r="F73" s="17"/>
      <c r="G73" s="6">
        <v>1369</v>
      </c>
      <c r="H73" s="13">
        <v>0</v>
      </c>
      <c r="I73" s="13">
        <v>102</v>
      </c>
      <c r="J73" s="13">
        <v>0</v>
      </c>
      <c r="K73" s="6">
        <v>22</v>
      </c>
      <c r="L73" s="6">
        <v>0</v>
      </c>
      <c r="M73" s="15">
        <v>1084</v>
      </c>
      <c r="N73" s="15"/>
      <c r="O73" s="15">
        <v>95</v>
      </c>
      <c r="P73" s="15"/>
      <c r="Q73" s="15">
        <v>20</v>
      </c>
      <c r="R73" s="13"/>
      <c r="S73" s="19" t="s">
        <v>126</v>
      </c>
      <c r="T73" s="2">
        <f>[1]Sheet1!Z64</f>
        <v>0</v>
      </c>
      <c r="U73" s="2">
        <v>0</v>
      </c>
      <c r="V73" s="6"/>
    </row>
    <row r="74" spans="1:22" ht="30" x14ac:dyDescent="0.25">
      <c r="A74" s="14" t="s">
        <v>72</v>
      </c>
      <c r="B74" s="6">
        <v>153</v>
      </c>
      <c r="C74" s="6">
        <v>0</v>
      </c>
      <c r="D74" s="2">
        <v>0</v>
      </c>
      <c r="E74" s="2">
        <v>3</v>
      </c>
      <c r="F74" s="17" t="s">
        <v>107</v>
      </c>
      <c r="G74" s="6">
        <v>2112</v>
      </c>
      <c r="H74" s="13">
        <v>0</v>
      </c>
      <c r="I74" s="13">
        <v>189</v>
      </c>
      <c r="J74" s="13">
        <v>0</v>
      </c>
      <c r="K74" s="6">
        <v>19</v>
      </c>
      <c r="L74" s="6">
        <v>0</v>
      </c>
      <c r="M74" s="15">
        <v>1525</v>
      </c>
      <c r="N74" s="15"/>
      <c r="O74" s="15">
        <v>97</v>
      </c>
      <c r="P74" s="15"/>
      <c r="Q74" s="15">
        <v>7</v>
      </c>
      <c r="R74" s="13"/>
      <c r="S74" s="19" t="s">
        <v>126</v>
      </c>
      <c r="T74" s="2">
        <f>[1]Sheet1!Z65</f>
        <v>33</v>
      </c>
      <c r="U74" s="2">
        <v>33</v>
      </c>
      <c r="V74" s="6"/>
    </row>
    <row r="75" spans="1:22" ht="45" x14ac:dyDescent="0.25">
      <c r="A75" s="14" t="s">
        <v>73</v>
      </c>
      <c r="B75" s="6">
        <v>1332</v>
      </c>
      <c r="C75" s="6">
        <v>8</v>
      </c>
      <c r="D75" s="2">
        <v>1275</v>
      </c>
      <c r="E75" s="2">
        <v>1</v>
      </c>
      <c r="F75" s="17" t="s">
        <v>117</v>
      </c>
      <c r="G75" s="6">
        <v>5706</v>
      </c>
      <c r="H75" s="13">
        <v>12</v>
      </c>
      <c r="I75" s="13">
        <v>207</v>
      </c>
      <c r="J75" s="13">
        <v>0</v>
      </c>
      <c r="K75" s="6">
        <v>4</v>
      </c>
      <c r="L75" s="6">
        <v>0</v>
      </c>
      <c r="M75" s="15">
        <v>4826</v>
      </c>
      <c r="N75" s="15"/>
      <c r="O75" s="15">
        <v>164</v>
      </c>
      <c r="P75" s="15"/>
      <c r="Q75" s="15">
        <v>4</v>
      </c>
      <c r="R75" s="13"/>
      <c r="S75" s="19" t="s">
        <v>127</v>
      </c>
      <c r="T75" s="2">
        <f>[1]Sheet1!Z66</f>
        <v>178</v>
      </c>
      <c r="U75" s="2">
        <f>103+75</f>
        <v>178</v>
      </c>
      <c r="V75" s="6"/>
    </row>
    <row r="76" spans="1:22" x14ac:dyDescent="0.25">
      <c r="A76" s="14" t="s">
        <v>74</v>
      </c>
      <c r="B76" s="6">
        <v>7</v>
      </c>
      <c r="C76" s="6">
        <v>0</v>
      </c>
      <c r="D76" s="2">
        <v>0</v>
      </c>
      <c r="E76" s="2">
        <v>1</v>
      </c>
      <c r="F76" s="17" t="s">
        <v>111</v>
      </c>
      <c r="G76" s="6">
        <v>1609</v>
      </c>
      <c r="H76" s="13">
        <v>0</v>
      </c>
      <c r="I76" s="13">
        <v>155</v>
      </c>
      <c r="J76" s="13">
        <v>0</v>
      </c>
      <c r="K76" s="6">
        <v>1</v>
      </c>
      <c r="L76" s="6">
        <v>0</v>
      </c>
      <c r="M76" s="15">
        <v>1158</v>
      </c>
      <c r="N76" s="15"/>
      <c r="O76" s="15">
        <v>66</v>
      </c>
      <c r="P76" s="15"/>
      <c r="Q76" s="15">
        <v>1</v>
      </c>
      <c r="R76" s="13"/>
      <c r="S76" s="19" t="s">
        <v>126</v>
      </c>
      <c r="T76" s="2">
        <f>[1]Sheet1!Z67</f>
        <v>0</v>
      </c>
      <c r="U76" s="2">
        <v>0</v>
      </c>
      <c r="V76" s="6"/>
    </row>
    <row r="77" spans="1:22" ht="30" x14ac:dyDescent="0.25">
      <c r="A77" s="14" t="s">
        <v>75</v>
      </c>
      <c r="B77" s="6">
        <v>109</v>
      </c>
      <c r="C77" s="6">
        <v>6</v>
      </c>
      <c r="D77" s="2">
        <v>135</v>
      </c>
      <c r="E77" s="2">
        <v>1</v>
      </c>
      <c r="F77" s="17" t="s">
        <v>110</v>
      </c>
      <c r="G77" s="6">
        <v>5173</v>
      </c>
      <c r="H77" s="13">
        <v>0</v>
      </c>
      <c r="I77" s="13">
        <v>601</v>
      </c>
      <c r="J77" s="13">
        <v>0</v>
      </c>
      <c r="K77" s="6">
        <v>528</v>
      </c>
      <c r="L77" s="6">
        <v>0</v>
      </c>
      <c r="M77" s="15">
        <v>4193</v>
      </c>
      <c r="N77" s="15"/>
      <c r="O77" s="15">
        <v>581</v>
      </c>
      <c r="P77" s="15"/>
      <c r="Q77" s="15">
        <v>528</v>
      </c>
      <c r="R77" s="13"/>
      <c r="S77" s="19" t="s">
        <v>126</v>
      </c>
      <c r="T77" s="2">
        <f>[1]Sheet1!Z68</f>
        <v>43</v>
      </c>
      <c r="U77" s="2">
        <v>43</v>
      </c>
      <c r="V77" s="6"/>
    </row>
    <row r="78" spans="1:22" ht="30" x14ac:dyDescent="0.25">
      <c r="A78" s="14" t="s">
        <v>76</v>
      </c>
      <c r="B78" s="6">
        <v>57</v>
      </c>
      <c r="C78" s="6">
        <v>0</v>
      </c>
      <c r="D78" s="2">
        <v>78</v>
      </c>
      <c r="E78" s="2">
        <v>0</v>
      </c>
      <c r="F78" s="17" t="s">
        <v>110</v>
      </c>
      <c r="G78" s="6">
        <v>3814</v>
      </c>
      <c r="H78" s="13">
        <v>0</v>
      </c>
      <c r="I78" s="13">
        <v>279</v>
      </c>
      <c r="J78" s="13">
        <v>0</v>
      </c>
      <c r="K78" s="6">
        <v>10</v>
      </c>
      <c r="L78" s="6">
        <v>0</v>
      </c>
      <c r="M78" s="15">
        <v>3024</v>
      </c>
      <c r="N78" s="15"/>
      <c r="O78" s="15">
        <v>235</v>
      </c>
      <c r="P78" s="15"/>
      <c r="Q78" s="15">
        <v>6</v>
      </c>
      <c r="R78" s="13"/>
      <c r="S78" s="19" t="s">
        <v>126</v>
      </c>
      <c r="T78" s="2">
        <f>[1]Sheet1!Z69</f>
        <v>19</v>
      </c>
      <c r="U78" s="2">
        <v>19</v>
      </c>
      <c r="V78" s="6"/>
    </row>
    <row r="79" spans="1:22" ht="30" x14ac:dyDescent="0.25">
      <c r="A79" s="14" t="s">
        <v>77</v>
      </c>
      <c r="B79" s="6">
        <v>1689</v>
      </c>
      <c r="C79" s="6">
        <v>23</v>
      </c>
      <c r="D79" s="2">
        <v>1610</v>
      </c>
      <c r="E79" s="2">
        <v>18</v>
      </c>
      <c r="F79" s="17" t="s">
        <v>118</v>
      </c>
      <c r="G79" s="6">
        <v>7271</v>
      </c>
      <c r="H79" s="13">
        <v>2</v>
      </c>
      <c r="I79" s="13">
        <v>723</v>
      </c>
      <c r="J79" s="13">
        <v>0</v>
      </c>
      <c r="K79" s="6">
        <v>15</v>
      </c>
      <c r="L79" s="6">
        <v>0</v>
      </c>
      <c r="M79" s="15">
        <v>6943</v>
      </c>
      <c r="N79" s="15"/>
      <c r="O79" s="15">
        <v>723</v>
      </c>
      <c r="P79" s="15"/>
      <c r="Q79" s="15">
        <v>15</v>
      </c>
      <c r="R79" s="13"/>
      <c r="S79" s="19" t="s">
        <v>127</v>
      </c>
      <c r="T79" s="2">
        <f>[1]Sheet1!Z70</f>
        <v>317</v>
      </c>
      <c r="U79" s="2">
        <v>317</v>
      </c>
      <c r="V79" s="6"/>
    </row>
    <row r="80" spans="1:22" x14ac:dyDescent="0.25">
      <c r="A80" s="12" t="s">
        <v>78</v>
      </c>
      <c r="B80" s="6">
        <v>14138</v>
      </c>
      <c r="C80" s="6">
        <v>236</v>
      </c>
      <c r="D80" s="1">
        <f t="shared" ref="D80:E80" si="16">SUM(D81:D89)</f>
        <v>21342</v>
      </c>
      <c r="E80" s="1">
        <f t="shared" si="16"/>
        <v>313</v>
      </c>
      <c r="F80" s="17"/>
      <c r="G80" s="6">
        <v>43979</v>
      </c>
      <c r="H80" s="13">
        <v>6</v>
      </c>
      <c r="I80" s="13">
        <v>8878</v>
      </c>
      <c r="J80" s="13">
        <v>0</v>
      </c>
      <c r="K80" s="6">
        <v>139</v>
      </c>
      <c r="L80" s="6">
        <v>0</v>
      </c>
      <c r="M80" s="1">
        <f t="shared" ref="M80:R80" si="17">SUM(M81:M89)</f>
        <v>42907</v>
      </c>
      <c r="N80" s="1">
        <f t="shared" si="17"/>
        <v>1</v>
      </c>
      <c r="O80" s="1">
        <f t="shared" si="17"/>
        <v>8830</v>
      </c>
      <c r="P80" s="1">
        <f t="shared" si="17"/>
        <v>0</v>
      </c>
      <c r="Q80" s="1">
        <f t="shared" si="17"/>
        <v>127</v>
      </c>
      <c r="R80" s="1">
        <f t="shared" si="17"/>
        <v>0</v>
      </c>
      <c r="S80" s="19"/>
      <c r="T80" s="1">
        <v>3156</v>
      </c>
      <c r="U80" s="1">
        <f>SUM(U81:U89)</f>
        <v>3164</v>
      </c>
      <c r="V80" s="6"/>
    </row>
    <row r="81" spans="1:22" ht="60" x14ac:dyDescent="0.25">
      <c r="A81" s="14" t="s">
        <v>79</v>
      </c>
      <c r="B81" s="6">
        <v>450</v>
      </c>
      <c r="C81" s="6">
        <v>0</v>
      </c>
      <c r="D81" s="2">
        <v>329</v>
      </c>
      <c r="E81" s="2">
        <v>1</v>
      </c>
      <c r="F81" s="17" t="s">
        <v>119</v>
      </c>
      <c r="G81" s="6">
        <v>1702</v>
      </c>
      <c r="H81" s="13">
        <v>0</v>
      </c>
      <c r="I81" s="13">
        <v>83</v>
      </c>
      <c r="J81" s="13">
        <v>0</v>
      </c>
      <c r="K81" s="6">
        <v>5</v>
      </c>
      <c r="L81" s="6">
        <v>0</v>
      </c>
      <c r="M81" s="15">
        <v>1729</v>
      </c>
      <c r="N81" s="15"/>
      <c r="O81" s="15">
        <v>78</v>
      </c>
      <c r="P81" s="15"/>
      <c r="Q81" s="15">
        <v>5</v>
      </c>
      <c r="R81" s="13"/>
      <c r="S81" s="19" t="s">
        <v>126</v>
      </c>
      <c r="T81" s="2">
        <f>[1]Sheet1!Z71</f>
        <v>55</v>
      </c>
      <c r="U81" s="2">
        <v>55</v>
      </c>
      <c r="V81" s="6"/>
    </row>
    <row r="82" spans="1:22" ht="33" customHeight="1" x14ac:dyDescent="0.25">
      <c r="A82" s="14" t="s">
        <v>80</v>
      </c>
      <c r="B82" s="6">
        <v>661</v>
      </c>
      <c r="C82" s="6">
        <v>1</v>
      </c>
      <c r="D82" s="2">
        <v>647</v>
      </c>
      <c r="E82" s="2">
        <v>1</v>
      </c>
      <c r="F82" s="17" t="s">
        <v>107</v>
      </c>
      <c r="G82" s="6">
        <v>3572</v>
      </c>
      <c r="H82" s="13">
        <v>0</v>
      </c>
      <c r="I82" s="13">
        <v>343</v>
      </c>
      <c r="J82" s="13">
        <v>0</v>
      </c>
      <c r="K82" s="6">
        <v>49</v>
      </c>
      <c r="L82" s="6">
        <v>0</v>
      </c>
      <c r="M82" s="15">
        <v>3303</v>
      </c>
      <c r="N82" s="15"/>
      <c r="O82" s="15">
        <v>258</v>
      </c>
      <c r="P82" s="15"/>
      <c r="Q82" s="15">
        <v>35</v>
      </c>
      <c r="R82" s="13"/>
      <c r="S82" s="19" t="s">
        <v>126</v>
      </c>
      <c r="T82" s="2">
        <f>[1]Sheet1!Z72</f>
        <v>67</v>
      </c>
      <c r="U82" s="2">
        <v>67</v>
      </c>
      <c r="V82" s="6"/>
    </row>
    <row r="83" spans="1:22" ht="75" x14ac:dyDescent="0.25">
      <c r="A83" s="14" t="s">
        <v>81</v>
      </c>
      <c r="B83" s="6">
        <v>1077</v>
      </c>
      <c r="C83" s="6">
        <v>9</v>
      </c>
      <c r="D83" s="2">
        <v>997</v>
      </c>
      <c r="E83" s="2">
        <v>6</v>
      </c>
      <c r="F83" s="17" t="s">
        <v>120</v>
      </c>
      <c r="G83" s="6">
        <v>2011</v>
      </c>
      <c r="H83" s="13">
        <v>0</v>
      </c>
      <c r="I83" s="13">
        <v>163</v>
      </c>
      <c r="J83" s="13">
        <v>0</v>
      </c>
      <c r="K83" s="6">
        <v>0</v>
      </c>
      <c r="L83" s="6">
        <v>0</v>
      </c>
      <c r="M83" s="15">
        <v>2050</v>
      </c>
      <c r="N83" s="15"/>
      <c r="O83" s="15">
        <v>188</v>
      </c>
      <c r="P83" s="15"/>
      <c r="Q83" s="15">
        <v>0</v>
      </c>
      <c r="R83" s="13"/>
      <c r="S83" s="19" t="s">
        <v>126</v>
      </c>
      <c r="T83" s="2">
        <f>[1]Sheet1!Z73</f>
        <v>32</v>
      </c>
      <c r="U83" s="2">
        <v>32</v>
      </c>
      <c r="V83" s="6"/>
    </row>
    <row r="84" spans="1:22" ht="60" x14ac:dyDescent="0.25">
      <c r="A84" s="14" t="s">
        <v>82</v>
      </c>
      <c r="B84" s="6">
        <v>236</v>
      </c>
      <c r="C84" s="6">
        <v>2</v>
      </c>
      <c r="D84" s="2">
        <v>262</v>
      </c>
      <c r="E84" s="2">
        <v>5</v>
      </c>
      <c r="F84" s="17" t="s">
        <v>115</v>
      </c>
      <c r="G84" s="6">
        <v>3737</v>
      </c>
      <c r="H84" s="13">
        <v>0</v>
      </c>
      <c r="I84" s="13">
        <v>348</v>
      </c>
      <c r="J84" s="13">
        <v>0</v>
      </c>
      <c r="K84" s="6">
        <v>1</v>
      </c>
      <c r="L84" s="6">
        <v>0</v>
      </c>
      <c r="M84" s="15">
        <v>3827</v>
      </c>
      <c r="N84" s="15"/>
      <c r="O84" s="15">
        <v>348</v>
      </c>
      <c r="P84" s="15"/>
      <c r="Q84" s="15">
        <v>1</v>
      </c>
      <c r="R84" s="13"/>
      <c r="S84" s="19" t="s">
        <v>126</v>
      </c>
      <c r="T84" s="2">
        <f>[1]Sheet1!Z74</f>
        <v>106</v>
      </c>
      <c r="U84" s="2">
        <v>106</v>
      </c>
      <c r="V84" s="6"/>
    </row>
    <row r="85" spans="1:22" x14ac:dyDescent="0.25">
      <c r="A85" s="14" t="s">
        <v>83</v>
      </c>
      <c r="B85" s="6">
        <v>554</v>
      </c>
      <c r="C85" s="6">
        <v>1</v>
      </c>
      <c r="D85" s="2">
        <v>639</v>
      </c>
      <c r="E85" s="2">
        <v>3</v>
      </c>
      <c r="F85" s="17" t="s">
        <v>112</v>
      </c>
      <c r="G85" s="6">
        <v>4755</v>
      </c>
      <c r="H85" s="13">
        <v>1</v>
      </c>
      <c r="I85" s="13">
        <v>1493</v>
      </c>
      <c r="J85" s="13">
        <v>0</v>
      </c>
      <c r="K85" s="6">
        <v>0</v>
      </c>
      <c r="L85" s="6">
        <v>0</v>
      </c>
      <c r="M85" s="15">
        <v>4645</v>
      </c>
      <c r="N85" s="15"/>
      <c r="O85" s="15">
        <v>1417</v>
      </c>
      <c r="P85" s="15"/>
      <c r="Q85" s="15">
        <v>0</v>
      </c>
      <c r="R85" s="13"/>
      <c r="S85" s="19" t="s">
        <v>127</v>
      </c>
      <c r="T85" s="2">
        <f>[1]Sheet1!Z75</f>
        <v>91</v>
      </c>
      <c r="U85" s="2">
        <v>91</v>
      </c>
      <c r="V85" s="6"/>
    </row>
    <row r="86" spans="1:22" x14ac:dyDescent="0.25">
      <c r="A86" s="14" t="s">
        <v>84</v>
      </c>
      <c r="B86" s="6">
        <v>227</v>
      </c>
      <c r="C86" s="6">
        <v>30</v>
      </c>
      <c r="D86" s="2">
        <v>386</v>
      </c>
      <c r="E86" s="2">
        <v>25</v>
      </c>
      <c r="F86" s="17" t="s">
        <v>112</v>
      </c>
      <c r="G86" s="6">
        <v>3365</v>
      </c>
      <c r="H86" s="13">
        <v>0</v>
      </c>
      <c r="I86" s="13">
        <v>457</v>
      </c>
      <c r="J86" s="13">
        <v>0</v>
      </c>
      <c r="K86" s="6">
        <v>0</v>
      </c>
      <c r="L86" s="6">
        <v>0</v>
      </c>
      <c r="M86" s="15">
        <v>3363</v>
      </c>
      <c r="N86" s="15"/>
      <c r="O86" s="15">
        <v>481</v>
      </c>
      <c r="P86" s="15"/>
      <c r="Q86" s="15">
        <v>0</v>
      </c>
      <c r="R86" s="13"/>
      <c r="S86" s="19" t="s">
        <v>126</v>
      </c>
      <c r="T86" s="2">
        <f>[1]Sheet1!Z76</f>
        <v>515</v>
      </c>
      <c r="U86" s="2">
        <v>515</v>
      </c>
      <c r="V86" s="6"/>
    </row>
    <row r="87" spans="1:22" ht="60" x14ac:dyDescent="0.25">
      <c r="A87" s="14" t="s">
        <v>85</v>
      </c>
      <c r="B87" s="6">
        <v>4641</v>
      </c>
      <c r="C87" s="6">
        <v>43</v>
      </c>
      <c r="D87" s="2">
        <v>4265</v>
      </c>
      <c r="E87" s="2">
        <v>25</v>
      </c>
      <c r="F87" s="17" t="s">
        <v>121</v>
      </c>
      <c r="G87" s="6">
        <v>6195</v>
      </c>
      <c r="H87" s="13">
        <v>4</v>
      </c>
      <c r="I87" s="13">
        <v>806</v>
      </c>
      <c r="J87" s="13">
        <v>0</v>
      </c>
      <c r="K87" s="6">
        <v>84</v>
      </c>
      <c r="L87" s="6">
        <v>0</v>
      </c>
      <c r="M87" s="15">
        <v>6178</v>
      </c>
      <c r="N87" s="15">
        <v>1</v>
      </c>
      <c r="O87" s="15">
        <v>891</v>
      </c>
      <c r="P87" s="15"/>
      <c r="Q87" s="15">
        <v>86</v>
      </c>
      <c r="R87" s="13"/>
      <c r="S87" s="19" t="s">
        <v>128</v>
      </c>
      <c r="T87" s="2">
        <f>[1]Sheet1!Z77</f>
        <v>639</v>
      </c>
      <c r="U87" s="2">
        <v>647</v>
      </c>
      <c r="V87" s="6" t="s">
        <v>104</v>
      </c>
    </row>
    <row r="88" spans="1:22" x14ac:dyDescent="0.25">
      <c r="A88" s="14" t="s">
        <v>86</v>
      </c>
      <c r="B88" s="6">
        <v>5145</v>
      </c>
      <c r="C88" s="6">
        <v>107</v>
      </c>
      <c r="D88" s="2">
        <v>10388</v>
      </c>
      <c r="E88" s="2">
        <v>183</v>
      </c>
      <c r="F88" s="17" t="s">
        <v>112</v>
      </c>
      <c r="G88" s="6">
        <v>12749</v>
      </c>
      <c r="H88" s="13">
        <v>0</v>
      </c>
      <c r="I88" s="13">
        <v>4720</v>
      </c>
      <c r="J88" s="13">
        <v>0</v>
      </c>
      <c r="K88" s="6">
        <v>0</v>
      </c>
      <c r="L88" s="6">
        <v>0</v>
      </c>
      <c r="M88" s="15">
        <v>12317</v>
      </c>
      <c r="N88" s="15"/>
      <c r="O88" s="15">
        <v>4720</v>
      </c>
      <c r="P88" s="15"/>
      <c r="Q88" s="15">
        <v>0</v>
      </c>
      <c r="R88" s="13"/>
      <c r="S88" s="19" t="s">
        <v>126</v>
      </c>
      <c r="T88" s="2">
        <f>[1]Sheet1!Z78</f>
        <v>1344</v>
      </c>
      <c r="U88" s="2">
        <v>1344</v>
      </c>
      <c r="V88" s="6"/>
    </row>
    <row r="89" spans="1:22" x14ac:dyDescent="0.25">
      <c r="A89" s="14" t="s">
        <v>87</v>
      </c>
      <c r="B89" s="6">
        <v>1147</v>
      </c>
      <c r="C89" s="6">
        <v>43</v>
      </c>
      <c r="D89" s="2">
        <v>3429</v>
      </c>
      <c r="E89" s="2">
        <v>64</v>
      </c>
      <c r="F89" s="17" t="s">
        <v>112</v>
      </c>
      <c r="G89" s="6">
        <v>5893</v>
      </c>
      <c r="H89" s="13">
        <v>1</v>
      </c>
      <c r="I89" s="13">
        <v>465</v>
      </c>
      <c r="J89" s="13">
        <v>0</v>
      </c>
      <c r="K89" s="6">
        <v>0</v>
      </c>
      <c r="L89" s="6">
        <v>0</v>
      </c>
      <c r="M89" s="15">
        <v>5495</v>
      </c>
      <c r="N89" s="15"/>
      <c r="O89" s="15">
        <v>449</v>
      </c>
      <c r="P89" s="15"/>
      <c r="Q89" s="15">
        <v>0</v>
      </c>
      <c r="R89" s="13"/>
      <c r="S89" s="19" t="s">
        <v>127</v>
      </c>
      <c r="T89" s="2">
        <f>[1]Sheet1!Z79</f>
        <v>307</v>
      </c>
      <c r="U89" s="2">
        <v>307</v>
      </c>
      <c r="V89" s="6"/>
    </row>
  </sheetData>
  <autoFilter ref="A5:W89" xr:uid="{683CD9D9-3D96-4C0B-BCD7-21BC4965AB80}"/>
  <mergeCells count="16">
    <mergeCell ref="V2:V4"/>
    <mergeCell ref="U2:U4"/>
    <mergeCell ref="A1:U1"/>
    <mergeCell ref="A2:A4"/>
    <mergeCell ref="T2:T4"/>
    <mergeCell ref="G2:L2"/>
    <mergeCell ref="G3:H3"/>
    <mergeCell ref="I3:J3"/>
    <mergeCell ref="K3:L3"/>
    <mergeCell ref="B3:C3"/>
    <mergeCell ref="B2:E2"/>
    <mergeCell ref="D3:E3"/>
    <mergeCell ref="M2:R2"/>
    <mergeCell ref="M3:N3"/>
    <mergeCell ref="O3:P3"/>
    <mergeCell ref="Q3:R3"/>
  </mergeCells>
  <conditionalFormatting sqref="W6:W89">
    <cfRule type="containsText" dxfId="0" priority="1" operator="containsText" text="False">
      <formula>NOT(ISERROR(SEARCH("False",W6)))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9D238F76711E45BB34EE388356E58C" ma:contentTypeVersion="13" ma:contentTypeDescription="Create a new document." ma:contentTypeScope="" ma:versionID="9af4a98173d9462d621355afa40f2936">
  <xsd:schema xmlns:xsd="http://www.w3.org/2001/XMLSchema" xmlns:xs="http://www.w3.org/2001/XMLSchema" xmlns:p="http://schemas.microsoft.com/office/2006/metadata/properties" xmlns:ns3="2a618d0a-f3c2-49de-ba67-7f72206b9fce" xmlns:ns4="d546e303-2e5f-4556-85fd-dc1e3209ac8a" targetNamespace="http://schemas.microsoft.com/office/2006/metadata/properties" ma:root="true" ma:fieldsID="5b539f99180c6ea7db8d8fff7bb132e3" ns3:_="" ns4:_="">
    <xsd:import namespace="2a618d0a-f3c2-49de-ba67-7f72206b9fce"/>
    <xsd:import namespace="d546e303-2e5f-4556-85fd-dc1e3209ac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18d0a-f3c2-49de-ba67-7f72206b9f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6e303-2e5f-4556-85fd-dc1e3209a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D47C5D-12AA-4727-8FC0-AD7E4EFCC924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d546e303-2e5f-4556-85fd-dc1e3209ac8a"/>
    <ds:schemaRef ds:uri="2a618d0a-f3c2-49de-ba67-7f72206b9f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9FD65F-C9CB-4C0A-997B-C769343464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254C4D-400C-42C9-9243-41CDFED9C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618d0a-f3c2-49de-ba67-7f72206b9fce"/>
    <ds:schemaRef ds:uri="d546e303-2e5f-4556-85fd-dc1e3209a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HTC-PMTCT-ART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dcterms:created xsi:type="dcterms:W3CDTF">2019-04-23T11:00:13Z</dcterms:created>
  <dcterms:modified xsi:type="dcterms:W3CDTF">2020-02-02T01:46:58Z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0x010100D19D238F76711E45BB34EE388356E58C</vt:lpwstr>
  </property>
</Properties>
</file>